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9780"/>
  </bookViews>
  <sheets>
    <sheet name="Lista complementar de Hosp EPI" sheetId="4" r:id="rId1"/>
    <sheet name="Plan1" sheetId="1" r:id="rId2"/>
    <sheet name="Plan2" sheetId="2" r:id="rId3"/>
    <sheet name="Plan3" sheetId="3" r:id="rId4"/>
  </sheets>
  <definedNames>
    <definedName name="_xlnm._FilterDatabase" localSheetId="0" hidden="1">'Lista complementar de Hosp EPI'!$A$1:$AI$17</definedName>
  </definedNames>
  <calcPr calcId="145621"/>
</workbook>
</file>

<file path=xl/calcChain.xml><?xml version="1.0" encoding="utf-8"?>
<calcChain xmlns="http://schemas.openxmlformats.org/spreadsheetml/2006/main">
  <c r="K35" i="4" l="1"/>
  <c r="J35" i="4"/>
  <c r="I35" i="4"/>
  <c r="AI34" i="4" l="1"/>
  <c r="AG34" i="4"/>
  <c r="AH34" i="4" s="1"/>
  <c r="AB34" i="4"/>
  <c r="AC34" i="4" s="1"/>
  <c r="AA34" i="4"/>
  <c r="Z34" i="4"/>
  <c r="T34" i="4"/>
  <c r="S34" i="4"/>
  <c r="R34" i="4"/>
  <c r="Q34" i="4"/>
  <c r="O34" i="4"/>
  <c r="N34" i="4"/>
  <c r="M34" i="4"/>
  <c r="L34" i="4"/>
  <c r="AI33" i="4"/>
  <c r="AG33" i="4"/>
  <c r="AH33" i="4" s="1"/>
  <c r="AB33" i="4"/>
  <c r="AC33" i="4" s="1"/>
  <c r="AA33" i="4"/>
  <c r="Z33" i="4"/>
  <c r="T32" i="4"/>
  <c r="S32" i="4"/>
  <c r="R32" i="4"/>
  <c r="Q32" i="4"/>
  <c r="O32" i="4"/>
  <c r="N32" i="4"/>
  <c r="M32" i="4"/>
  <c r="L32" i="4"/>
  <c r="AI32" i="4"/>
  <c r="AG32" i="4"/>
  <c r="AH32" i="4" s="1"/>
  <c r="AB32" i="4"/>
  <c r="AC32" i="4" s="1"/>
  <c r="AA32" i="4"/>
  <c r="Z32" i="4"/>
  <c r="T31" i="4"/>
  <c r="S31" i="4"/>
  <c r="R31" i="4"/>
  <c r="Q31" i="4"/>
  <c r="O31" i="4"/>
  <c r="N31" i="4"/>
  <c r="M31" i="4"/>
  <c r="L31" i="4"/>
  <c r="AI31" i="4"/>
  <c r="AG31" i="4"/>
  <c r="AH31" i="4" s="1"/>
  <c r="AB31" i="4"/>
  <c r="AC31" i="4" s="1"/>
  <c r="AA31" i="4"/>
  <c r="Z31" i="4"/>
  <c r="T30" i="4"/>
  <c r="S30" i="4"/>
  <c r="R30" i="4"/>
  <c r="Q30" i="4"/>
  <c r="O30" i="4"/>
  <c r="N30" i="4"/>
  <c r="M30" i="4"/>
  <c r="L30" i="4"/>
  <c r="AI30" i="4"/>
  <c r="AG30" i="4"/>
  <c r="AH30" i="4" s="1"/>
  <c r="AB30" i="4"/>
  <c r="AC30" i="4" s="1"/>
  <c r="AA30" i="4"/>
  <c r="Z30" i="4"/>
  <c r="T29" i="4"/>
  <c r="S29" i="4"/>
  <c r="R29" i="4"/>
  <c r="Q29" i="4"/>
  <c r="O29" i="4"/>
  <c r="N29" i="4"/>
  <c r="M29" i="4"/>
  <c r="L29" i="4"/>
  <c r="AI29" i="4"/>
  <c r="AG29" i="4"/>
  <c r="AH29" i="4" s="1"/>
  <c r="AB29" i="4"/>
  <c r="AC29" i="4" s="1"/>
  <c r="AA29" i="4"/>
  <c r="Z29" i="4"/>
  <c r="T28" i="4"/>
  <c r="S28" i="4"/>
  <c r="R28" i="4"/>
  <c r="Q28" i="4"/>
  <c r="O28" i="4"/>
  <c r="N28" i="4"/>
  <c r="M28" i="4"/>
  <c r="L28" i="4"/>
  <c r="AI28" i="4"/>
  <c r="AG28" i="4"/>
  <c r="AH28" i="4" s="1"/>
  <c r="AB28" i="4"/>
  <c r="AC28" i="4" s="1"/>
  <c r="AA28" i="4"/>
  <c r="Z28" i="4"/>
  <c r="T27" i="4"/>
  <c r="S27" i="4"/>
  <c r="R27" i="4"/>
  <c r="Q27" i="4"/>
  <c r="O27" i="4"/>
  <c r="N27" i="4"/>
  <c r="M27" i="4"/>
  <c r="L27" i="4"/>
  <c r="AI27" i="4"/>
  <c r="AG27" i="4"/>
  <c r="AH27" i="4" s="1"/>
  <c r="AB27" i="4"/>
  <c r="AC27" i="4" s="1"/>
  <c r="AA27" i="4"/>
  <c r="Z27" i="4"/>
  <c r="T26" i="4"/>
  <c r="S26" i="4"/>
  <c r="R26" i="4"/>
  <c r="Q26" i="4"/>
  <c r="O26" i="4"/>
  <c r="N26" i="4"/>
  <c r="M26" i="4"/>
  <c r="L26" i="4"/>
  <c r="AI26" i="4"/>
  <c r="AG26" i="4"/>
  <c r="AH26" i="4" s="1"/>
  <c r="AB26" i="4"/>
  <c r="AC26" i="4" s="1"/>
  <c r="AA26" i="4"/>
  <c r="Z26" i="4"/>
  <c r="T25" i="4"/>
  <c r="S25" i="4"/>
  <c r="R25" i="4"/>
  <c r="Q25" i="4"/>
  <c r="O25" i="4"/>
  <c r="N25" i="4"/>
  <c r="M25" i="4"/>
  <c r="L25" i="4"/>
  <c r="AI25" i="4"/>
  <c r="AG25" i="4"/>
  <c r="AH25" i="4" s="1"/>
  <c r="AB25" i="4"/>
  <c r="AC25" i="4" s="1"/>
  <c r="AA25" i="4"/>
  <c r="Z25" i="4"/>
  <c r="T24" i="4"/>
  <c r="S24" i="4"/>
  <c r="R24" i="4"/>
  <c r="Q24" i="4"/>
  <c r="O24" i="4"/>
  <c r="N24" i="4"/>
  <c r="M24" i="4"/>
  <c r="L24" i="4"/>
  <c r="AI24" i="4"/>
  <c r="AG24" i="4"/>
  <c r="AH24" i="4" s="1"/>
  <c r="AB24" i="4"/>
  <c r="AC24" i="4" s="1"/>
  <c r="AA24" i="4"/>
  <c r="Z24" i="4"/>
  <c r="T23" i="4"/>
  <c r="S23" i="4"/>
  <c r="R23" i="4"/>
  <c r="Q23" i="4"/>
  <c r="O23" i="4"/>
  <c r="N23" i="4"/>
  <c r="M23" i="4"/>
  <c r="L23" i="4"/>
  <c r="AI23" i="4"/>
  <c r="AG23" i="4"/>
  <c r="AH23" i="4" s="1"/>
  <c r="AB23" i="4"/>
  <c r="AC23" i="4" s="1"/>
  <c r="AA23" i="4"/>
  <c r="Z23" i="4"/>
  <c r="T22" i="4"/>
  <c r="S22" i="4"/>
  <c r="R22" i="4"/>
  <c r="Q22" i="4"/>
  <c r="O22" i="4"/>
  <c r="N22" i="4"/>
  <c r="M22" i="4"/>
  <c r="L22" i="4"/>
  <c r="AI22" i="4"/>
  <c r="AG22" i="4"/>
  <c r="AH22" i="4" s="1"/>
  <c r="AB22" i="4"/>
  <c r="AC22" i="4" s="1"/>
  <c r="AA22" i="4"/>
  <c r="Z22" i="4"/>
  <c r="T21" i="4"/>
  <c r="S21" i="4"/>
  <c r="R21" i="4"/>
  <c r="Q21" i="4"/>
  <c r="O21" i="4"/>
  <c r="N21" i="4"/>
  <c r="M21" i="4"/>
  <c r="L21" i="4"/>
  <c r="AI21" i="4"/>
  <c r="AG21" i="4"/>
  <c r="AH21" i="4" s="1"/>
  <c r="AB21" i="4"/>
  <c r="AC21" i="4" s="1"/>
  <c r="AA21" i="4"/>
  <c r="Z21" i="4"/>
  <c r="T20" i="4"/>
  <c r="S20" i="4"/>
  <c r="R20" i="4"/>
  <c r="Q20" i="4"/>
  <c r="O20" i="4"/>
  <c r="N20" i="4"/>
  <c r="M20" i="4"/>
  <c r="L20" i="4"/>
  <c r="AI20" i="4"/>
  <c r="AG20" i="4"/>
  <c r="AH20" i="4" s="1"/>
  <c r="AB20" i="4"/>
  <c r="AC20" i="4" s="1"/>
  <c r="AA20" i="4"/>
  <c r="Z20" i="4"/>
  <c r="T19" i="4"/>
  <c r="S19" i="4"/>
  <c r="R19" i="4"/>
  <c r="Q19" i="4"/>
  <c r="O19" i="4"/>
  <c r="N19" i="4"/>
  <c r="M19" i="4"/>
  <c r="L19" i="4"/>
  <c r="AI19" i="4"/>
  <c r="AG19" i="4"/>
  <c r="AH19" i="4" s="1"/>
  <c r="AB19" i="4"/>
  <c r="AC19" i="4" s="1"/>
  <c r="AA19" i="4"/>
  <c r="Z19" i="4"/>
  <c r="T18" i="4"/>
  <c r="S18" i="4"/>
  <c r="R18" i="4"/>
  <c r="Q18" i="4"/>
  <c r="O18" i="4"/>
  <c r="N18" i="4"/>
  <c r="M18" i="4"/>
  <c r="L18" i="4"/>
  <c r="AI18" i="4"/>
  <c r="AG18" i="4"/>
  <c r="AH18" i="4" s="1"/>
  <c r="AB18" i="4"/>
  <c r="AC18" i="4" s="1"/>
  <c r="AA18" i="4"/>
  <c r="Z18" i="4"/>
  <c r="T17" i="4"/>
  <c r="S17" i="4"/>
  <c r="R17" i="4"/>
  <c r="Q17" i="4"/>
  <c r="O17" i="4"/>
  <c r="N17" i="4"/>
  <c r="M17" i="4"/>
  <c r="L17" i="4"/>
  <c r="AI17" i="4"/>
  <c r="AG17" i="4"/>
  <c r="AH17" i="4" s="1"/>
  <c r="AB17" i="4"/>
  <c r="AC17" i="4" s="1"/>
  <c r="AA17" i="4"/>
  <c r="Z17" i="4"/>
  <c r="T16" i="4"/>
  <c r="S16" i="4"/>
  <c r="R16" i="4"/>
  <c r="Q16" i="4"/>
  <c r="O16" i="4"/>
  <c r="N16" i="4"/>
  <c r="M16" i="4"/>
  <c r="L16" i="4"/>
  <c r="AI16" i="4"/>
  <c r="AG16" i="4"/>
  <c r="AH16" i="4" s="1"/>
  <c r="AB16" i="4"/>
  <c r="AC16" i="4" s="1"/>
  <c r="AA16" i="4"/>
  <c r="Z16" i="4"/>
  <c r="T15" i="4"/>
  <c r="S15" i="4"/>
  <c r="R15" i="4"/>
  <c r="Q15" i="4"/>
  <c r="O15" i="4"/>
  <c r="N15" i="4"/>
  <c r="M15" i="4"/>
  <c r="L15" i="4"/>
  <c r="AI15" i="4"/>
  <c r="AG15" i="4"/>
  <c r="AH15" i="4" s="1"/>
  <c r="AB15" i="4"/>
  <c r="AC15" i="4" s="1"/>
  <c r="AA15" i="4"/>
  <c r="Z15" i="4"/>
  <c r="T14" i="4"/>
  <c r="S14" i="4"/>
  <c r="R14" i="4"/>
  <c r="Q14" i="4"/>
  <c r="O14" i="4"/>
  <c r="N14" i="4"/>
  <c r="M14" i="4"/>
  <c r="L14" i="4"/>
  <c r="AI14" i="4"/>
  <c r="AG14" i="4"/>
  <c r="AH14" i="4" s="1"/>
  <c r="AB14" i="4"/>
  <c r="AC14" i="4" s="1"/>
  <c r="AA14" i="4"/>
  <c r="Z14" i="4"/>
  <c r="T13" i="4"/>
  <c r="S13" i="4"/>
  <c r="R13" i="4"/>
  <c r="Q13" i="4"/>
  <c r="O13" i="4"/>
  <c r="N13" i="4"/>
  <c r="M13" i="4"/>
  <c r="L13" i="4"/>
  <c r="AI13" i="4"/>
  <c r="AG13" i="4"/>
  <c r="AH13" i="4" s="1"/>
  <c r="AB13" i="4"/>
  <c r="AC13" i="4" s="1"/>
  <c r="AA13" i="4"/>
  <c r="Z13" i="4"/>
  <c r="T12" i="4"/>
  <c r="S12" i="4"/>
  <c r="R12" i="4"/>
  <c r="Q12" i="4"/>
  <c r="O12" i="4"/>
  <c r="N12" i="4"/>
  <c r="M12" i="4"/>
  <c r="L12" i="4"/>
  <c r="AI12" i="4"/>
  <c r="AG12" i="4"/>
  <c r="AH12" i="4" s="1"/>
  <c r="AB12" i="4"/>
  <c r="AC12" i="4" s="1"/>
  <c r="AA12" i="4"/>
  <c r="Z12" i="4"/>
  <c r="T11" i="4"/>
  <c r="S11" i="4"/>
  <c r="R11" i="4"/>
  <c r="Q11" i="4"/>
  <c r="O11" i="4"/>
  <c r="N11" i="4"/>
  <c r="M11" i="4"/>
  <c r="L11" i="4"/>
  <c r="AI11" i="4"/>
  <c r="AG11" i="4"/>
  <c r="AH11" i="4" s="1"/>
  <c r="AB11" i="4"/>
  <c r="AC11" i="4" s="1"/>
  <c r="AA11" i="4"/>
  <c r="Z11" i="4"/>
  <c r="T10" i="4"/>
  <c r="S10" i="4"/>
  <c r="R10" i="4"/>
  <c r="Q10" i="4"/>
  <c r="O10" i="4"/>
  <c r="N10" i="4"/>
  <c r="M10" i="4"/>
  <c r="L10" i="4"/>
  <c r="AI10" i="4"/>
  <c r="AG10" i="4"/>
  <c r="AH10" i="4" s="1"/>
  <c r="AB10" i="4"/>
  <c r="AC10" i="4" s="1"/>
  <c r="AA10" i="4"/>
  <c r="Z10" i="4"/>
  <c r="T9" i="4"/>
  <c r="S9" i="4"/>
  <c r="R9" i="4"/>
  <c r="Q9" i="4"/>
  <c r="O9" i="4"/>
  <c r="N9" i="4"/>
  <c r="N35" i="4" s="1"/>
  <c r="M9" i="4"/>
  <c r="L9" i="4"/>
  <c r="AI9" i="4"/>
  <c r="AG9" i="4"/>
  <c r="AH9" i="4" s="1"/>
  <c r="AB9" i="4"/>
  <c r="AC9" i="4" s="1"/>
  <c r="AA9" i="4"/>
  <c r="Z9" i="4"/>
  <c r="T33" i="4"/>
  <c r="S33" i="4"/>
  <c r="R33" i="4"/>
  <c r="Q33" i="4"/>
  <c r="O33" i="4"/>
  <c r="N33" i="4"/>
  <c r="M33" i="4"/>
  <c r="L33" i="4"/>
  <c r="M35" i="4" l="1"/>
  <c r="R35" i="4"/>
  <c r="S35" i="4"/>
  <c r="O35" i="4"/>
  <c r="T35" i="4"/>
  <c r="L35" i="4"/>
  <c r="Q35" i="4"/>
  <c r="P19" i="4"/>
  <c r="P27" i="4"/>
  <c r="AB35" i="4"/>
  <c r="AC35" i="4"/>
  <c r="AH35" i="4"/>
  <c r="AG35" i="4"/>
  <c r="P11" i="4"/>
  <c r="P17" i="4"/>
  <c r="P25" i="4"/>
  <c r="P34" i="4"/>
  <c r="P10" i="4"/>
  <c r="U10" i="4"/>
  <c r="P18" i="4"/>
  <c r="U18" i="4"/>
  <c r="U25" i="4"/>
  <c r="U26" i="4"/>
  <c r="U33" i="4"/>
  <c r="P12" i="4"/>
  <c r="U12" i="4"/>
  <c r="U16" i="4"/>
  <c r="P20" i="4"/>
  <c r="U20" i="4"/>
  <c r="U24" i="4"/>
  <c r="P28" i="4"/>
  <c r="U28" i="4"/>
  <c r="AE28" i="4" s="1"/>
  <c r="AF28" i="4" s="1"/>
  <c r="U32" i="4"/>
  <c r="P33" i="4"/>
  <c r="U9" i="4"/>
  <c r="U11" i="4"/>
  <c r="P15" i="4"/>
  <c r="P16" i="4"/>
  <c r="U17" i="4"/>
  <c r="U19" i="4"/>
  <c r="P23" i="4"/>
  <c r="P24" i="4"/>
  <c r="U27" i="4"/>
  <c r="P31" i="4"/>
  <c r="P32" i="4"/>
  <c r="U34" i="4"/>
  <c r="P13" i="4"/>
  <c r="U13" i="4"/>
  <c r="P21" i="4"/>
  <c r="U21" i="4"/>
  <c r="P26" i="4"/>
  <c r="P29" i="4"/>
  <c r="U29" i="4"/>
  <c r="P9" i="4"/>
  <c r="P14" i="4"/>
  <c r="U14" i="4"/>
  <c r="U15" i="4"/>
  <c r="P22" i="4"/>
  <c r="U22" i="4"/>
  <c r="U23" i="4"/>
  <c r="P30" i="4"/>
  <c r="U30" i="4"/>
  <c r="U31" i="4"/>
  <c r="Z35" i="4"/>
  <c r="AI35" i="4"/>
  <c r="AA35" i="4"/>
  <c r="U35" i="4" l="1"/>
  <c r="P35" i="4"/>
  <c r="AD11" i="4"/>
  <c r="AD28" i="4"/>
  <c r="X20" i="4"/>
  <c r="Y20" i="4" s="1"/>
  <c r="X10" i="4"/>
  <c r="Y10" i="4" s="1"/>
  <c r="AE29" i="4"/>
  <c r="AF29" i="4" s="1"/>
  <c r="V20" i="4"/>
  <c r="W20" i="4" s="1"/>
  <c r="V15" i="4"/>
  <c r="W15" i="4" s="1"/>
  <c r="V25" i="4"/>
  <c r="W25" i="4" s="1"/>
  <c r="V12" i="4"/>
  <c r="W12" i="4" s="1"/>
  <c r="X11" i="4"/>
  <c r="Y11" i="4" s="1"/>
  <c r="AE10" i="4"/>
  <c r="AF10" i="4" s="1"/>
  <c r="X9" i="4"/>
  <c r="Y9" i="4" s="1"/>
  <c r="X32" i="4"/>
  <c r="Y32" i="4" s="1"/>
  <c r="AD24" i="4"/>
  <c r="AE21" i="4"/>
  <c r="AF21" i="4" s="1"/>
  <c r="AD27" i="4"/>
  <c r="V28" i="4"/>
  <c r="W28" i="4" s="1"/>
  <c r="X30" i="4"/>
  <c r="Y30" i="4" s="1"/>
  <c r="AE23" i="4"/>
  <c r="AF23" i="4" s="1"/>
  <c r="X13" i="4"/>
  <c r="Y13" i="4" s="1"/>
  <c r="AE32" i="4"/>
  <c r="AF32" i="4" s="1"/>
  <c r="AE33" i="4"/>
  <c r="AF33" i="4" s="1"/>
  <c r="AD12" i="4"/>
  <c r="V21" i="4"/>
  <c r="W21" i="4" s="1"/>
  <c r="X17" i="4"/>
  <c r="Y17" i="4" s="1"/>
  <c r="V19" i="4"/>
  <c r="W19" i="4" s="1"/>
  <c r="X33" i="4"/>
  <c r="Y33" i="4" s="1"/>
  <c r="V13" i="4"/>
  <c r="W13" i="4" s="1"/>
  <c r="AE30" i="4"/>
  <c r="AF30" i="4" s="1"/>
  <c r="X29" i="4"/>
  <c r="Y29" i="4" s="1"/>
  <c r="X18" i="4"/>
  <c r="Y18" i="4" s="1"/>
  <c r="AE20" i="4"/>
  <c r="AF20" i="4" s="1"/>
  <c r="AD33" i="4"/>
  <c r="X24" i="4"/>
  <c r="Y24" i="4" s="1"/>
  <c r="V16" i="4"/>
  <c r="W16" i="4" s="1"/>
  <c r="AD22" i="4"/>
  <c r="AE34" i="4"/>
  <c r="AF34" i="4" s="1"/>
  <c r="V17" i="4"/>
  <c r="W17" i="4" s="1"/>
  <c r="AE15" i="4"/>
  <c r="AF15" i="4" s="1"/>
  <c r="V32" i="4"/>
  <c r="W32" i="4" s="1"/>
  <c r="AE13" i="4"/>
  <c r="AF13" i="4" s="1"/>
  <c r="AD32" i="4"/>
  <c r="AD18" i="4"/>
  <c r="AE19" i="4"/>
  <c r="AF19" i="4" s="1"/>
  <c r="AE25" i="4"/>
  <c r="AF25" i="4" s="1"/>
  <c r="V9" i="4"/>
  <c r="W9" i="4" s="1"/>
  <c r="X12" i="4"/>
  <c r="Y12" i="4" s="1"/>
  <c r="AE12" i="4"/>
  <c r="AF12" i="4" s="1"/>
  <c r="V29" i="4"/>
  <c r="W29" i="4" s="1"/>
  <c r="AD19" i="4"/>
  <c r="X25" i="4"/>
  <c r="Y25" i="4" s="1"/>
  <c r="AD15" i="4"/>
  <c r="V31" i="4"/>
  <c r="W31" i="4" s="1"/>
  <c r="AD23" i="4"/>
  <c r="X27" i="4"/>
  <c r="Y27" i="4" s="1"/>
  <c r="V14" i="4"/>
  <c r="W14" i="4" s="1"/>
  <c r="V18" i="4"/>
  <c r="W18" i="4" s="1"/>
  <c r="AD29" i="4"/>
  <c r="X21" i="4"/>
  <c r="Y21" i="4" s="1"/>
  <c r="V11" i="4"/>
  <c r="W11" i="4" s="1"/>
  <c r="AE26" i="4"/>
  <c r="AF26" i="4" s="1"/>
  <c r="V34" i="4"/>
  <c r="W34" i="4" s="1"/>
  <c r="X19" i="4"/>
  <c r="Y19" i="4" s="1"/>
  <c r="X16" i="4"/>
  <c r="Y16" i="4" s="1"/>
  <c r="X15" i="4"/>
  <c r="Y15" i="4" s="1"/>
  <c r="AD30" i="4"/>
  <c r="AE22" i="4"/>
  <c r="AF22" i="4" s="1"/>
  <c r="AE31" i="4"/>
  <c r="AF31" i="4" s="1"/>
  <c r="X22" i="4"/>
  <c r="Y22" i="4" s="1"/>
  <c r="AD13" i="4"/>
  <c r="AD16" i="4"/>
  <c r="AD21" i="4"/>
  <c r="AE11" i="4"/>
  <c r="AF11" i="4" s="1"/>
  <c r="AE9" i="4"/>
  <c r="AF9" i="4" s="1"/>
  <c r="AE24" i="4"/>
  <c r="AF24" i="4" s="1"/>
  <c r="V10" i="4"/>
  <c r="W10" i="4" s="1"/>
  <c r="AD26" i="4"/>
  <c r="AE17" i="4"/>
  <c r="AF17" i="4" s="1"/>
  <c r="V23" i="4"/>
  <c r="W23" i="4" s="1"/>
  <c r="V30" i="4"/>
  <c r="W30" i="4" s="1"/>
  <c r="X14" i="4"/>
  <c r="Y14" i="4" s="1"/>
  <c r="V24" i="4"/>
  <c r="W24" i="4" s="1"/>
  <c r="AD31" i="4"/>
  <c r="AD20" i="4"/>
  <c r="V27" i="4"/>
  <c r="W27" i="4" s="1"/>
  <c r="V26" i="4"/>
  <c r="W26" i="4" s="1"/>
  <c r="X26" i="4"/>
  <c r="Y26" i="4" s="1"/>
  <c r="AE14" i="4"/>
  <c r="AF14" i="4" s="1"/>
  <c r="V22" i="4"/>
  <c r="W22" i="4" s="1"/>
  <c r="V33" i="4"/>
  <c r="W33" i="4" s="1"/>
  <c r="AE16" i="4"/>
  <c r="AF16" i="4" s="1"/>
  <c r="AD10" i="4"/>
  <c r="AD17" i="4"/>
  <c r="X23" i="4"/>
  <c r="Y23" i="4" s="1"/>
  <c r="AE27" i="4"/>
  <c r="AF27" i="4" s="1"/>
  <c r="AD14" i="4"/>
  <c r="AD25" i="4"/>
  <c r="X28" i="4"/>
  <c r="Y28" i="4" s="1"/>
  <c r="AD34" i="4"/>
  <c r="X34" i="4"/>
  <c r="Y34" i="4" s="1"/>
  <c r="AD9" i="4"/>
  <c r="X31" i="4"/>
  <c r="Y31" i="4" s="1"/>
  <c r="AE18" i="4"/>
  <c r="AF18" i="4" s="1"/>
  <c r="AD35" i="4" l="1"/>
  <c r="AF35" i="4"/>
  <c r="AE35" i="4"/>
  <c r="X35" i="4"/>
  <c r="Y35" i="4" s="1"/>
  <c r="V35" i="4"/>
  <c r="W35" i="4" s="1"/>
</calcChain>
</file>

<file path=xl/sharedStrings.xml><?xml version="1.0" encoding="utf-8"?>
<sst xmlns="http://schemas.openxmlformats.org/spreadsheetml/2006/main" count="306" uniqueCount="141">
  <si>
    <t>Funcionários Ativos no Dia (2 Turnos)</t>
  </si>
  <si>
    <t>Consumo diário</t>
  </si>
  <si>
    <t>UTIs</t>
  </si>
  <si>
    <t>Enfermarias</t>
  </si>
  <si>
    <t>EPI</t>
  </si>
  <si>
    <t>Quantidade</t>
  </si>
  <si>
    <t>DRS</t>
  </si>
  <si>
    <t>DRSNOME</t>
  </si>
  <si>
    <t>REGSAUDE</t>
  </si>
  <si>
    <t>MUNICIPIO</t>
  </si>
  <si>
    <t>CNES</t>
  </si>
  <si>
    <t>NOME</t>
  </si>
  <si>
    <t>GESTÃO</t>
  </si>
  <si>
    <t>GRUPO DE HOSPITAIS</t>
  </si>
  <si>
    <t>TOTAL LEITOS ENFERMARIA</t>
  </si>
  <si>
    <t>TOTAL LEITOS UTI</t>
  </si>
  <si>
    <t>TOTAL LEITO UTI PEDIATRICA</t>
  </si>
  <si>
    <t>Médicos</t>
  </si>
  <si>
    <t>Enfermeiros</t>
  </si>
  <si>
    <t>Fisioterapeutas</t>
  </si>
  <si>
    <t>Técnicos</t>
  </si>
  <si>
    <t>Total de Funcionários</t>
  </si>
  <si>
    <t>MASCARA CIRURGICA</t>
  </si>
  <si>
    <t>MASCARA CIRURGICA (X 90)</t>
  </si>
  <si>
    <t>N 95</t>
  </si>
  <si>
    <t>N 95 (X 90)</t>
  </si>
  <si>
    <t>Luvas procedimento</t>
  </si>
  <si>
    <t>Aventais</t>
  </si>
  <si>
    <t>Toucas</t>
  </si>
  <si>
    <t>óculos proteção</t>
  </si>
  <si>
    <t>Protetor facial</t>
  </si>
  <si>
    <t>Alcool 70%  (1L)</t>
  </si>
  <si>
    <t>TIPOLOGIA DOS HOSPITAIS</t>
  </si>
  <si>
    <t>17</t>
  </si>
  <si>
    <t>TAUBATÉ</t>
  </si>
  <si>
    <t>Circ. da Fe-V. Historico</t>
  </si>
  <si>
    <t>APARECIDA</t>
  </si>
  <si>
    <t>2083051</t>
  </si>
  <si>
    <t>SANTA CASA DE APARECIDA</t>
  </si>
  <si>
    <t>E</t>
  </si>
  <si>
    <t>Priv.s. fins lucrativos</t>
  </si>
  <si>
    <t>PREFERENCIALMENTE NÃO COVID</t>
  </si>
  <si>
    <t>01</t>
  </si>
  <si>
    <t>GRANDE S. PAULO</t>
  </si>
  <si>
    <t>Alto do Tiete</t>
  </si>
  <si>
    <t>ARUJA</t>
  </si>
  <si>
    <t>6628842</t>
  </si>
  <si>
    <t>PRONTO ATENDIMENTO BARRETO</t>
  </si>
  <si>
    <t>M</t>
  </si>
  <si>
    <t>Municipal</t>
  </si>
  <si>
    <t>EXCLUSIVO COVID</t>
  </si>
  <si>
    <t>CAIEIRAS</t>
  </si>
  <si>
    <t>0110310</t>
  </si>
  <si>
    <t>HOSPITAL DE CAMPANHA COVID 19-CAIEIRAS</t>
  </si>
  <si>
    <t>Municipais</t>
  </si>
  <si>
    <t>Mananciais</t>
  </si>
  <si>
    <t>EMBU</t>
  </si>
  <si>
    <t>0089621</t>
  </si>
  <si>
    <t>HOSPITAL DE CAMPANHA EMBU DAS ARTES</t>
  </si>
  <si>
    <t>MOGI DAS CRUZES</t>
  </si>
  <si>
    <t>0149632</t>
  </si>
  <si>
    <t>HOSPITAL DE CAMPANHA MOGI DAS CRUZES</t>
  </si>
  <si>
    <t>Rota dos Bandeirantes</t>
  </si>
  <si>
    <t>Osasco</t>
  </si>
  <si>
    <t>0105597</t>
  </si>
  <si>
    <t>Hosp de Campanha Osasco- Policlínica Zona Norte</t>
  </si>
  <si>
    <t>SANTANA DE PARNAIBA</t>
  </si>
  <si>
    <t>0146048</t>
  </si>
  <si>
    <t>CENTRO DE COMBATE CORONAVIRUS VILA ESPERANÇA-CAMPANHA</t>
  </si>
  <si>
    <t>0111090</t>
  </si>
  <si>
    <t>CENTRO DE COMBATE CORONAVIRUS ARENA-CAMPANHA</t>
  </si>
  <si>
    <t>0104892</t>
  </si>
  <si>
    <t>CENTRO DE COMBATE CORONAVIRUS PARQUE FERNÃO DIAS-CAMPANHA</t>
  </si>
  <si>
    <t>Grande ABC</t>
  </si>
  <si>
    <t>SANTO ANDRE</t>
  </si>
  <si>
    <t>0150126</t>
  </si>
  <si>
    <t>HOSPITAL DE CAMPANHA ESTADIO BRUNO DANIEL</t>
  </si>
  <si>
    <t>0163279</t>
  </si>
  <si>
    <t>HOSPITAL DE CAMPANHA UNIVERSIDADE FEDERAL DO ABC</t>
  </si>
  <si>
    <t>Sao Paulo</t>
  </si>
  <si>
    <t>SAO PAULO</t>
  </si>
  <si>
    <t>0102105</t>
  </si>
  <si>
    <t>HM de Campanha - COVID 19 - Vila Brasilândia</t>
  </si>
  <si>
    <t>SÃO PAULO</t>
  </si>
  <si>
    <t>HM de Campanha-COVID 19 SMS/SP - Estadio Pacaembú</t>
  </si>
  <si>
    <t>0120083</t>
  </si>
  <si>
    <t>HM de Campanha-COVID 19 -SMS/SP - Anhembi Portão 38</t>
  </si>
  <si>
    <t>HOSPITAL UNISA</t>
  </si>
  <si>
    <t>TABOAO DA SERRA</t>
  </si>
  <si>
    <t>0105856</t>
  </si>
  <si>
    <t>HOSPITAL DE CAMPANHA TABOÃO DA SERRA</t>
  </si>
  <si>
    <t>04</t>
  </si>
  <si>
    <t>BAIXADA SANTISTA</t>
  </si>
  <si>
    <t>Baixada Santista</t>
  </si>
  <si>
    <t>SAO VICENTE</t>
  </si>
  <si>
    <t>X</t>
  </si>
  <si>
    <t>HOSPITAL DE CAMPANHA AREA CONTINENTAL</t>
  </si>
  <si>
    <t>09</t>
  </si>
  <si>
    <t>MARÍLIA</t>
  </si>
  <si>
    <t>Assis</t>
  </si>
  <si>
    <t>ASSIS</t>
  </si>
  <si>
    <t>0155829</t>
  </si>
  <si>
    <t>HOSPITAL DE CAMPANHA DE ASSIS</t>
  </si>
  <si>
    <t>Ourinhos</t>
  </si>
  <si>
    <t>CHAVANTES</t>
  </si>
  <si>
    <t>2082438</t>
  </si>
  <si>
    <t>SANTA CASA DE CHAVANTES</t>
  </si>
  <si>
    <t>Tupa</t>
  </si>
  <si>
    <t>HERCULANDIA</t>
  </si>
  <si>
    <t>2080281</t>
  </si>
  <si>
    <t>HOSPITAL SAO JOSE DE HERCULANDIA</t>
  </si>
  <si>
    <t>MARACAI</t>
  </si>
  <si>
    <t>2079437</t>
  </si>
  <si>
    <t>HOSPITAL BENEFICENTE DE MARACAI</t>
  </si>
  <si>
    <t>TUPA</t>
  </si>
  <si>
    <t>2080664</t>
  </si>
  <si>
    <t>SANTA CASA DE TUPA</t>
  </si>
  <si>
    <t>S. JOÃO B. VISTA</t>
  </si>
  <si>
    <t>Baixa Mogiana</t>
  </si>
  <si>
    <t>ITAPIRA</t>
  </si>
  <si>
    <t>0110388</t>
  </si>
  <si>
    <t>HOSPITAL DE CAMPANHA COVID 19 ITAPIRA</t>
  </si>
  <si>
    <t>HOSPITAL DE CAMPANHA</t>
  </si>
  <si>
    <t>14</t>
  </si>
  <si>
    <t>MOJI MIRIM</t>
  </si>
  <si>
    <t>2088193</t>
  </si>
  <si>
    <t>IRMANDADE DA STA CASA DE MISERICORD DE MOGI MIRIM MOGI MIRIM</t>
  </si>
  <si>
    <t>V. Paraiba - R. Serrana</t>
  </si>
  <si>
    <t>TAUBATE</t>
  </si>
  <si>
    <t>0133272</t>
  </si>
  <si>
    <t>Total</t>
  </si>
  <si>
    <t>Protetor Facial</t>
  </si>
  <si>
    <t xml:space="preserve">Alcool  Gel 70% </t>
  </si>
  <si>
    <t>Alccol Gel 70% 260 ml</t>
  </si>
  <si>
    <t>HOSPITAIS NÃO CONTEMPLADOS NA DISTRIBUIÇÃO ANTERIOR POR NÃO ESTAREM CLASSIFICADOS NAQUELE MOMENTO COMO SENDO COVID E/OU PREFERENCIALMENTE COVID</t>
  </si>
  <si>
    <t>Previsão de consumo EPI para hospitais - total rede SUS, classificados como atendimento COVID e PREFERENCIALMENTE COVID</t>
  </si>
  <si>
    <t>Considerado  total de leitos dedicados à COVID 19, já existentes e novos, bem como aqueles que estão em fase de implantação</t>
  </si>
  <si>
    <t>Distribuição EPI prevista em deliberação CIB 21. de 25.03.2020</t>
  </si>
  <si>
    <t>Material está sendo encaminhado aos respectivos DRS para entrega aos municipios/prestadores. Somente itens disponíveis . Colunas em amarelo - estoque recebido do Ministério da  Saúde</t>
  </si>
  <si>
    <t>90 dias</t>
  </si>
  <si>
    <t>Distribuido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</si>
</sst>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0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0" borderId="12" xfId="0" applyFont="1" applyFill="1" applyBorder="1" applyAlignment="1"/>
    <xf numFmtId="164" fontId="7" fillId="0" borderId="12" xfId="1" applyNumberFormat="1" applyFont="1" applyFill="1" applyBorder="1" applyAlignment="1"/>
    <xf numFmtId="164" fontId="7" fillId="0" borderId="13" xfId="1" applyNumberFormat="1" applyFont="1" applyFill="1" applyBorder="1" applyAlignment="1"/>
    <xf numFmtId="0" fontId="0" fillId="0" borderId="14" xfId="0" applyBorder="1"/>
    <xf numFmtId="164" fontId="7" fillId="0" borderId="17" xfId="1" applyNumberFormat="1" applyFont="1" applyFill="1" applyBorder="1" applyAlignment="1"/>
    <xf numFmtId="0" fontId="7" fillId="0" borderId="18" xfId="0" applyFont="1" applyFill="1" applyBorder="1"/>
    <xf numFmtId="0" fontId="7" fillId="0" borderId="12" xfId="0" applyFont="1" applyFill="1" applyBorder="1"/>
    <xf numFmtId="0" fontId="7" fillId="0" borderId="16" xfId="0" applyFont="1" applyFill="1" applyBorder="1"/>
    <xf numFmtId="0" fontId="0" fillId="0" borderId="16" xfId="0" applyBorder="1"/>
    <xf numFmtId="0" fontId="7" fillId="0" borderId="16" xfId="0" applyFont="1" applyFill="1" applyBorder="1" applyAlignment="1">
      <alignment wrapText="1"/>
    </xf>
    <xf numFmtId="164" fontId="7" fillId="0" borderId="16" xfId="1" applyNumberFormat="1" applyFont="1" applyFill="1" applyBorder="1"/>
    <xf numFmtId="164" fontId="7" fillId="0" borderId="16" xfId="1" applyNumberFormat="1" applyFont="1" applyFill="1" applyBorder="1" applyAlignment="1"/>
    <xf numFmtId="164" fontId="7" fillId="0" borderId="19" xfId="1" applyNumberFormat="1" applyFont="1" applyFill="1" applyBorder="1" applyAlignment="1"/>
    <xf numFmtId="164" fontId="7" fillId="0" borderId="0" xfId="1" applyNumberFormat="1" applyFont="1" applyFill="1" applyBorder="1" applyAlignment="1"/>
    <xf numFmtId="49" fontId="7" fillId="0" borderId="10" xfId="0" applyNumberFormat="1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 wrapText="1"/>
    </xf>
    <xf numFmtId="0" fontId="0" fillId="0" borderId="11" xfId="0" applyBorder="1"/>
    <xf numFmtId="0" fontId="7" fillId="0" borderId="11" xfId="0" applyFont="1" applyFill="1" applyBorder="1" applyAlignment="1">
      <alignment wrapText="1"/>
    </xf>
    <xf numFmtId="164" fontId="7" fillId="0" borderId="11" xfId="1" applyNumberFormat="1" applyFont="1" applyFill="1" applyBorder="1"/>
    <xf numFmtId="164" fontId="7" fillId="0" borderId="11" xfId="1" applyNumberFormat="1" applyFont="1" applyFill="1" applyBorder="1" applyAlignment="1"/>
    <xf numFmtId="164" fontId="7" fillId="0" borderId="14" xfId="1" applyNumberFormat="1" applyFont="1" applyFill="1" applyBorder="1" applyAlignment="1"/>
    <xf numFmtId="0" fontId="7" fillId="0" borderId="10" xfId="0" applyFont="1" applyFill="1" applyBorder="1"/>
    <xf numFmtId="0" fontId="0" fillId="0" borderId="11" xfId="0" applyFill="1" applyBorder="1"/>
    <xf numFmtId="0" fontId="7" fillId="0" borderId="14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/>
    </xf>
    <xf numFmtId="0" fontId="0" fillId="0" borderId="12" xfId="0" applyBorder="1"/>
    <xf numFmtId="0" fontId="7" fillId="0" borderId="12" xfId="0" applyFont="1" applyFill="1" applyBorder="1" applyAlignment="1">
      <alignment wrapText="1"/>
    </xf>
    <xf numFmtId="164" fontId="7" fillId="0" borderId="12" xfId="1" applyNumberFormat="1" applyFont="1" applyFill="1" applyBorder="1"/>
    <xf numFmtId="0" fontId="0" fillId="0" borderId="13" xfId="0" applyBorder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2" xfId="0" applyFont="1" applyBorder="1" applyAlignment="1">
      <alignment horizontal="left"/>
    </xf>
    <xf numFmtId="164" fontId="4" fillId="0" borderId="22" xfId="1" applyNumberFormat="1" applyFont="1" applyFill="1" applyBorder="1" applyAlignment="1"/>
    <xf numFmtId="0" fontId="7" fillId="0" borderId="22" xfId="0" applyFont="1" applyFill="1" applyBorder="1" applyAlignment="1"/>
    <xf numFmtId="164" fontId="4" fillId="0" borderId="23" xfId="1" applyNumberFormat="1" applyFont="1" applyFill="1" applyBorder="1" applyAlignment="1"/>
    <xf numFmtId="164" fontId="4" fillId="0" borderId="24" xfId="1" applyNumberFormat="1" applyFont="1" applyFill="1" applyBorder="1" applyAlignment="1"/>
    <xf numFmtId="164" fontId="4" fillId="0" borderId="21" xfId="1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Fill="1" applyBorder="1"/>
    <xf numFmtId="0" fontId="0" fillId="0" borderId="0" xfId="0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15" xfId="0" applyFont="1" applyFill="1" applyBorder="1"/>
    <xf numFmtId="49" fontId="7" fillId="0" borderId="18" xfId="0" applyNumberFormat="1" applyFont="1" applyFill="1" applyBorder="1"/>
    <xf numFmtId="0" fontId="7" fillId="0" borderId="17" xfId="0" applyFont="1" applyFill="1" applyBorder="1"/>
    <xf numFmtId="0" fontId="7" fillId="0" borderId="16" xfId="0" applyFont="1" applyFill="1" applyBorder="1" applyAlignment="1">
      <alignment horizontal="left" wrapText="1"/>
    </xf>
    <xf numFmtId="0" fontId="0" fillId="0" borderId="17" xfId="0" applyBorder="1"/>
    <xf numFmtId="0" fontId="7" fillId="0" borderId="17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17" xfId="1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/>
    <xf numFmtId="164" fontId="4" fillId="3" borderId="22" xfId="1" applyNumberFormat="1" applyFont="1" applyFill="1" applyBorder="1" applyAlignment="1"/>
    <xf numFmtId="0" fontId="8" fillId="0" borderId="0" xfId="0" applyFont="1"/>
    <xf numFmtId="0" fontId="9" fillId="0" borderId="0" xfId="0" applyFont="1"/>
    <xf numFmtId="0" fontId="9" fillId="0" borderId="5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9" fillId="4" borderId="5" xfId="0" applyFont="1" applyFill="1" applyBorder="1"/>
    <xf numFmtId="0" fontId="4" fillId="4" borderId="8" xfId="0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/>
    <xf numFmtId="164" fontId="7" fillId="4" borderId="17" xfId="1" applyNumberFormat="1" applyFont="1" applyFill="1" applyBorder="1" applyAlignment="1"/>
    <xf numFmtId="164" fontId="7" fillId="4" borderId="0" xfId="1" applyNumberFormat="1" applyFont="1" applyFill="1" applyBorder="1" applyAlignment="1"/>
    <xf numFmtId="164" fontId="7" fillId="4" borderId="11" xfId="1" applyNumberFormat="1" applyFont="1" applyFill="1" applyBorder="1" applyAlignment="1"/>
    <xf numFmtId="164" fontId="4" fillId="4" borderId="22" xfId="1" applyNumberFormat="1" applyFont="1" applyFill="1" applyBorder="1" applyAlignment="1"/>
    <xf numFmtId="164" fontId="7" fillId="4" borderId="20" xfId="1" applyNumberFormat="1" applyFont="1" applyFill="1" applyBorder="1" applyAlignment="1"/>
    <xf numFmtId="0" fontId="4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zoomScale="90" zoomScaleNormal="90" workbookViewId="0">
      <pane ySplit="8" topLeftCell="A21" activePane="bottomLeft" state="frozen"/>
      <selection pane="bottomLeft"/>
    </sheetView>
  </sheetViews>
  <sheetFormatPr defaultRowHeight="15" outlineLevelCol="1" x14ac:dyDescent="0.25"/>
  <cols>
    <col min="1" max="1" width="4.85546875" customWidth="1"/>
    <col min="2" max="2" width="17.140625" customWidth="1"/>
    <col min="3" max="3" width="21.28515625" bestFit="1" customWidth="1"/>
    <col min="4" max="4" width="22.5703125" style="75" bestFit="1" customWidth="1"/>
    <col min="5" max="5" width="8.85546875" style="76" bestFit="1" customWidth="1"/>
    <col min="6" max="6" width="42.7109375" style="74" customWidth="1"/>
    <col min="7" max="7" width="10" customWidth="1"/>
    <col min="8" max="8" width="20.28515625" style="74" bestFit="1" customWidth="1"/>
    <col min="9" max="9" width="12.85546875" style="72" bestFit="1" customWidth="1"/>
    <col min="10" max="10" width="10" style="71" customWidth="1"/>
    <col min="11" max="11" width="12.140625" style="72" customWidth="1"/>
    <col min="12" max="16" width="10.5703125" style="72" customWidth="1" outlineLevel="1"/>
    <col min="17" max="18" width="17" style="72" customWidth="1" outlineLevel="1"/>
    <col min="19" max="20" width="17.28515625" style="72" customWidth="1" outlineLevel="1"/>
    <col min="21" max="21" width="17" style="72" customWidth="1" outlineLevel="1"/>
    <col min="22" max="22" width="15.5703125" style="72" bestFit="1" customWidth="1"/>
    <col min="23" max="23" width="15.5703125" style="72" customWidth="1"/>
    <col min="24" max="24" width="16.140625" style="72" bestFit="1" customWidth="1"/>
    <col min="25" max="25" width="16.140625" style="72" customWidth="1"/>
    <col min="26" max="26" width="18.85546875" style="72" bestFit="1" customWidth="1"/>
    <col min="27" max="28" width="13.28515625" style="72" bestFit="1" customWidth="1"/>
    <col min="29" max="29" width="13.28515625" style="72" customWidth="1"/>
    <col min="30" max="31" width="16.140625" style="72" bestFit="1" customWidth="1"/>
    <col min="32" max="33" width="16.140625" style="72" customWidth="1"/>
    <col min="34" max="34" width="15.42578125" style="72" customWidth="1"/>
    <col min="35" max="35" width="14.85546875" style="72" bestFit="1" customWidth="1"/>
    <col min="36" max="36" width="31.28515625" style="74" bestFit="1" customWidth="1"/>
  </cols>
  <sheetData>
    <row r="1" spans="1:36" ht="19.5" thickBot="1" x14ac:dyDescent="0.35">
      <c r="A1" s="1" t="s">
        <v>135</v>
      </c>
      <c r="B1" s="1"/>
      <c r="C1" s="1"/>
      <c r="D1" s="1"/>
      <c r="E1" s="2"/>
      <c r="F1" s="1"/>
      <c r="G1" s="1"/>
      <c r="H1" s="1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"/>
    </row>
    <row r="2" spans="1:36" ht="19.5" thickBot="1" x14ac:dyDescent="0.35">
      <c r="A2" s="5"/>
      <c r="B2" s="5"/>
      <c r="C2" s="5"/>
      <c r="D2" s="5"/>
      <c r="E2" s="2"/>
      <c r="F2" s="5"/>
      <c r="G2" s="5"/>
      <c r="H2" s="5"/>
      <c r="I2" s="6"/>
      <c r="J2" s="6"/>
      <c r="K2" s="6"/>
      <c r="L2" s="121" t="s">
        <v>0</v>
      </c>
      <c r="M2" s="122"/>
      <c r="N2" s="122"/>
      <c r="O2" s="122"/>
      <c r="P2" s="122"/>
      <c r="Q2" s="122"/>
      <c r="R2" s="122"/>
      <c r="S2" s="122"/>
      <c r="T2" s="122"/>
      <c r="U2" s="123"/>
      <c r="V2" s="124" t="s">
        <v>1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J2" s="5"/>
    </row>
    <row r="3" spans="1:36" s="8" customFormat="1" ht="18.75" x14ac:dyDescent="0.3">
      <c r="A3" s="7" t="s">
        <v>136</v>
      </c>
      <c r="C3" s="7"/>
      <c r="D3" s="7"/>
      <c r="E3" s="9"/>
      <c r="F3" s="7"/>
      <c r="G3" s="7"/>
      <c r="H3" s="7"/>
      <c r="I3" s="10"/>
      <c r="J3" s="11"/>
      <c r="K3" s="11"/>
      <c r="L3" s="127" t="s">
        <v>2</v>
      </c>
      <c r="M3" s="127"/>
      <c r="N3" s="127"/>
      <c r="O3" s="127"/>
      <c r="P3" s="127"/>
      <c r="Q3" s="128" t="s">
        <v>3</v>
      </c>
      <c r="R3" s="128"/>
      <c r="S3" s="128"/>
      <c r="T3" s="128"/>
      <c r="U3" s="128"/>
      <c r="V3" s="129" t="s">
        <v>4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"/>
    </row>
    <row r="4" spans="1:36" s="103" customFormat="1" ht="15.75" x14ac:dyDescent="0.25">
      <c r="A4" s="104" t="s">
        <v>137</v>
      </c>
      <c r="B4" s="100"/>
      <c r="C4" s="100"/>
      <c r="D4" s="100"/>
      <c r="E4" s="101"/>
      <c r="F4" s="100"/>
      <c r="G4" s="100"/>
      <c r="H4" s="100"/>
      <c r="I4" s="102"/>
      <c r="J4" s="102"/>
      <c r="K4" s="102"/>
      <c r="L4" s="105" t="s">
        <v>5</v>
      </c>
      <c r="M4" s="105" t="s">
        <v>5</v>
      </c>
      <c r="N4" s="105" t="s">
        <v>5</v>
      </c>
      <c r="O4" s="105" t="s">
        <v>5</v>
      </c>
      <c r="P4" s="106"/>
      <c r="Q4" s="105" t="s">
        <v>5</v>
      </c>
      <c r="R4" s="105" t="s">
        <v>5</v>
      </c>
      <c r="S4" s="105" t="s">
        <v>5</v>
      </c>
      <c r="T4" s="105" t="s">
        <v>5</v>
      </c>
      <c r="U4" s="107"/>
      <c r="V4" s="105" t="s">
        <v>5</v>
      </c>
      <c r="W4" s="110" t="s">
        <v>5</v>
      </c>
      <c r="X4" s="105" t="s">
        <v>5</v>
      </c>
      <c r="Y4" s="110" t="s">
        <v>5</v>
      </c>
      <c r="Z4" s="105" t="s">
        <v>5</v>
      </c>
      <c r="AA4" s="105" t="s">
        <v>5</v>
      </c>
      <c r="AB4" s="105" t="s">
        <v>5</v>
      </c>
      <c r="AC4" s="108" t="s">
        <v>5</v>
      </c>
      <c r="AD4" s="105" t="s">
        <v>5</v>
      </c>
      <c r="AE4" s="105" t="s">
        <v>5</v>
      </c>
      <c r="AF4" s="110" t="s">
        <v>5</v>
      </c>
      <c r="AG4" s="105" t="s">
        <v>5</v>
      </c>
      <c r="AH4" s="108" t="s">
        <v>5</v>
      </c>
      <c r="AI4" s="105" t="s">
        <v>5</v>
      </c>
      <c r="AJ4" s="109"/>
    </row>
    <row r="5" spans="1:36" s="8" customFormat="1" ht="18.75" x14ac:dyDescent="0.3">
      <c r="A5" s="14" t="s">
        <v>134</v>
      </c>
      <c r="B5" s="7"/>
      <c r="C5" s="7"/>
      <c r="D5" s="7"/>
      <c r="E5" s="9"/>
      <c r="F5" s="7"/>
      <c r="G5" s="7"/>
      <c r="H5" s="7"/>
      <c r="I5" s="10"/>
      <c r="J5" s="11"/>
      <c r="K5" s="11"/>
      <c r="L5" s="15">
        <v>5</v>
      </c>
      <c r="M5" s="15">
        <v>5</v>
      </c>
      <c r="N5" s="15">
        <v>5</v>
      </c>
      <c r="O5" s="15">
        <v>2</v>
      </c>
      <c r="P5" s="11"/>
      <c r="Q5" s="15">
        <v>10</v>
      </c>
      <c r="R5" s="15">
        <v>10</v>
      </c>
      <c r="S5" s="15">
        <v>8</v>
      </c>
      <c r="T5" s="15">
        <v>4</v>
      </c>
      <c r="U5" s="13"/>
      <c r="V5" s="15">
        <v>3</v>
      </c>
      <c r="W5" s="111" t="s">
        <v>139</v>
      </c>
      <c r="X5" s="15">
        <v>6</v>
      </c>
      <c r="Y5" s="111" t="s">
        <v>139</v>
      </c>
      <c r="Z5" s="15">
        <v>80</v>
      </c>
      <c r="AA5" s="15">
        <v>40</v>
      </c>
      <c r="AB5" s="15">
        <v>40</v>
      </c>
      <c r="AC5" s="91">
        <v>90</v>
      </c>
      <c r="AD5" s="15">
        <v>1</v>
      </c>
      <c r="AE5" s="15">
        <v>1</v>
      </c>
      <c r="AF5" s="111" t="s">
        <v>139</v>
      </c>
      <c r="AG5" s="15">
        <v>0.5</v>
      </c>
      <c r="AH5" s="91">
        <v>90</v>
      </c>
      <c r="AI5" s="15">
        <v>0.3</v>
      </c>
      <c r="AJ5" s="12"/>
    </row>
    <row r="6" spans="1:36" s="8" customFormat="1" ht="18.75" x14ac:dyDescent="0.3">
      <c r="A6" s="67" t="s">
        <v>138</v>
      </c>
      <c r="B6" s="7"/>
      <c r="C6" s="7"/>
      <c r="D6" s="7"/>
      <c r="E6" s="9"/>
      <c r="F6" s="7"/>
      <c r="G6" s="7"/>
      <c r="H6" s="7"/>
      <c r="I6" s="10"/>
      <c r="J6" s="11"/>
      <c r="K6" s="11"/>
      <c r="L6" s="15"/>
      <c r="M6" s="15"/>
      <c r="N6" s="15"/>
      <c r="O6" s="15"/>
      <c r="P6" s="11"/>
      <c r="Q6" s="15"/>
      <c r="R6" s="15"/>
      <c r="S6" s="15"/>
      <c r="T6" s="15"/>
      <c r="U6" s="13"/>
      <c r="V6" s="15"/>
      <c r="W6" s="111" t="s">
        <v>140</v>
      </c>
      <c r="X6" s="15"/>
      <c r="Y6" s="111" t="s">
        <v>140</v>
      </c>
      <c r="Z6" s="15"/>
      <c r="AA6" s="15"/>
      <c r="AB6" s="15"/>
      <c r="AC6" s="91"/>
      <c r="AD6" s="15"/>
      <c r="AE6" s="15"/>
      <c r="AF6" s="111" t="s">
        <v>140</v>
      </c>
      <c r="AG6" s="15"/>
      <c r="AH6" s="91"/>
      <c r="AI6" s="15"/>
      <c r="AJ6" s="12"/>
    </row>
    <row r="7" spans="1:36" s="96" customFormat="1" x14ac:dyDescent="0.25">
      <c r="A7" s="95"/>
      <c r="B7" s="95"/>
      <c r="C7" s="95"/>
      <c r="D7" s="95"/>
      <c r="E7" s="95"/>
      <c r="F7" s="95"/>
      <c r="G7" s="95"/>
      <c r="L7" s="97"/>
      <c r="M7" s="97"/>
      <c r="N7" s="97"/>
      <c r="O7" s="97"/>
      <c r="P7" s="98"/>
      <c r="Q7" s="97"/>
      <c r="R7" s="97"/>
      <c r="S7" s="97"/>
      <c r="T7" s="97"/>
      <c r="V7" s="97"/>
      <c r="W7" s="112"/>
      <c r="X7" s="97"/>
      <c r="Y7" s="112"/>
      <c r="Z7" s="97"/>
      <c r="AA7" s="97"/>
      <c r="AB7" s="97"/>
      <c r="AC7" s="99"/>
      <c r="AD7" s="97"/>
      <c r="AE7" s="97"/>
      <c r="AF7" s="112"/>
      <c r="AG7" s="97"/>
      <c r="AH7" s="99"/>
      <c r="AI7" s="97"/>
    </row>
    <row r="8" spans="1:36" s="16" customFormat="1" ht="45.75" thickBot="1" x14ac:dyDescent="0.3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11</v>
      </c>
      <c r="G8" s="17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9" t="s">
        <v>17</v>
      </c>
      <c r="M8" s="19" t="s">
        <v>18</v>
      </c>
      <c r="N8" s="19" t="s">
        <v>19</v>
      </c>
      <c r="O8" s="19" t="s">
        <v>20</v>
      </c>
      <c r="P8" s="19" t="s">
        <v>21</v>
      </c>
      <c r="Q8" s="19" t="s">
        <v>17</v>
      </c>
      <c r="R8" s="19" t="s">
        <v>18</v>
      </c>
      <c r="S8" s="19" t="s">
        <v>19</v>
      </c>
      <c r="T8" s="19" t="s">
        <v>20</v>
      </c>
      <c r="U8" s="19" t="s">
        <v>21</v>
      </c>
      <c r="V8" s="19" t="s">
        <v>22</v>
      </c>
      <c r="W8" s="113" t="s">
        <v>23</v>
      </c>
      <c r="X8" s="19" t="s">
        <v>24</v>
      </c>
      <c r="Y8" s="113" t="s">
        <v>25</v>
      </c>
      <c r="Z8" s="20" t="s">
        <v>26</v>
      </c>
      <c r="AA8" s="20" t="s">
        <v>27</v>
      </c>
      <c r="AB8" s="20" t="s">
        <v>28</v>
      </c>
      <c r="AC8" s="92" t="s">
        <v>28</v>
      </c>
      <c r="AD8" s="20" t="s">
        <v>29</v>
      </c>
      <c r="AE8" s="20" t="s">
        <v>30</v>
      </c>
      <c r="AF8" s="120" t="s">
        <v>131</v>
      </c>
      <c r="AG8" s="20" t="s">
        <v>132</v>
      </c>
      <c r="AH8" s="92" t="s">
        <v>133</v>
      </c>
      <c r="AI8" s="19" t="s">
        <v>31</v>
      </c>
      <c r="AJ8" s="18" t="s">
        <v>32</v>
      </c>
    </row>
    <row r="9" spans="1:36" x14ac:dyDescent="0.25">
      <c r="A9" s="21" t="s">
        <v>42</v>
      </c>
      <c r="B9" s="22" t="s">
        <v>43</v>
      </c>
      <c r="C9" s="23" t="s">
        <v>44</v>
      </c>
      <c r="D9" s="24" t="s">
        <v>45</v>
      </c>
      <c r="E9" s="25" t="s">
        <v>46</v>
      </c>
      <c r="F9" s="26" t="s">
        <v>47</v>
      </c>
      <c r="G9" s="23" t="s">
        <v>48</v>
      </c>
      <c r="H9" s="23" t="s">
        <v>49</v>
      </c>
      <c r="I9" s="27">
        <v>0</v>
      </c>
      <c r="J9" s="27">
        <v>10</v>
      </c>
      <c r="K9" s="27">
        <v>0</v>
      </c>
      <c r="L9" s="27">
        <f>ROUNDUP('Lista complementar de Hosp EPI'!J10/$L$5,0)*2</f>
        <v>0</v>
      </c>
      <c r="M9" s="27">
        <f>ROUNDUP('Lista complementar de Hosp EPI'!J10/$M$5,0)*2</f>
        <v>0</v>
      </c>
      <c r="N9" s="27">
        <f>ROUNDUP('Lista complementar de Hosp EPI'!J10/$N$5,0)*2</f>
        <v>0</v>
      </c>
      <c r="O9" s="27">
        <f>ROUNDUP('Lista complementar de Hosp EPI'!J10/$O$5,0)*2</f>
        <v>0</v>
      </c>
      <c r="P9" s="27">
        <f>SUM('Lista complementar de Hosp EPI'!L10:O10)</f>
        <v>0</v>
      </c>
      <c r="Q9" s="27">
        <f>ROUNDUP('Lista complementar de Hosp EPI'!I10/$Q$5,0)*2</f>
        <v>6</v>
      </c>
      <c r="R9" s="27">
        <f>ROUNDUP('Lista complementar de Hosp EPI'!I10/$R$5,0)*2</f>
        <v>6</v>
      </c>
      <c r="S9" s="27">
        <f>ROUNDUP('Lista complementar de Hosp EPI'!I10/$S$5,0)*2</f>
        <v>8</v>
      </c>
      <c r="T9" s="27">
        <f>ROUNDUP('Lista complementar de Hosp EPI'!I10/$T$5,0)*2</f>
        <v>16</v>
      </c>
      <c r="U9" s="27">
        <f>SUM('Lista complementar de Hosp EPI'!Q10:T10)</f>
        <v>46</v>
      </c>
      <c r="V9" s="28">
        <f>('Lista complementar de Hosp EPI'!P9+'Lista complementar de Hosp EPI'!$U9)*$V$5</f>
        <v>138</v>
      </c>
      <c r="W9" s="114">
        <f>V9*90</f>
        <v>12420</v>
      </c>
      <c r="X9" s="28">
        <f>(('Lista complementar de Hosp EPI'!$P9+'Lista complementar de Hosp EPI'!U9)*$X$5)/30</f>
        <v>9.1999999999999993</v>
      </c>
      <c r="Y9" s="114">
        <f>X9*90</f>
        <v>827.99999999999989</v>
      </c>
      <c r="Z9" s="27">
        <f>('Lista complementar de Hosp EPI'!$I9+'Lista complementar de Hosp EPI'!J9)*$Z$5</f>
        <v>800</v>
      </c>
      <c r="AA9" s="27">
        <f>('Lista complementar de Hosp EPI'!$I9+'Lista complementar de Hosp EPI'!J9)*$AA$5</f>
        <v>400</v>
      </c>
      <c r="AB9" s="27">
        <f>('Lista complementar de Hosp EPI'!$I9+'Lista complementar de Hosp EPI'!J9)*$AB$5</f>
        <v>400</v>
      </c>
      <c r="AC9" s="93">
        <f>AB9*90</f>
        <v>36000</v>
      </c>
      <c r="AD9" s="27">
        <f>(('Lista complementar de Hosp EPI'!$P9+'Lista complementar de Hosp EPI'!U9)*$AD$5)/30</f>
        <v>1.5333333333333334</v>
      </c>
      <c r="AE9" s="27">
        <f>(('Lista complementar de Hosp EPI'!$P9+'Lista complementar de Hosp EPI'!U9)*$AE$5)/30</f>
        <v>1.5333333333333334</v>
      </c>
      <c r="AF9" s="114">
        <f>AE9*90</f>
        <v>138</v>
      </c>
      <c r="AG9" s="27">
        <f>('Lista complementar de Hosp EPI'!$I9+'Lista complementar de Hosp EPI'!J9)*$AG$5</f>
        <v>5</v>
      </c>
      <c r="AH9" s="93">
        <f>AG9*90</f>
        <v>450</v>
      </c>
      <c r="AI9" s="27">
        <f>('Lista complementar de Hosp EPI'!$I9+'Lista complementar de Hosp EPI'!J9)*$AI$5</f>
        <v>3</v>
      </c>
      <c r="AJ9" s="29" t="s">
        <v>50</v>
      </c>
    </row>
    <row r="10" spans="1:36" x14ac:dyDescent="0.25">
      <c r="A10" s="83" t="s">
        <v>42</v>
      </c>
      <c r="B10" s="33" t="s">
        <v>43</v>
      </c>
      <c r="C10" s="85" t="s">
        <v>44</v>
      </c>
      <c r="D10" s="85" t="s">
        <v>51</v>
      </c>
      <c r="E10" s="87" t="s">
        <v>52</v>
      </c>
      <c r="F10" s="88" t="s">
        <v>53</v>
      </c>
      <c r="G10" s="85" t="s">
        <v>48</v>
      </c>
      <c r="H10" s="85" t="s">
        <v>54</v>
      </c>
      <c r="I10" s="90">
        <v>30</v>
      </c>
      <c r="J10" s="30">
        <v>0</v>
      </c>
      <c r="K10" s="30">
        <v>0</v>
      </c>
      <c r="L10" s="30">
        <f>ROUNDUP('Lista complementar de Hosp EPI'!J11/$L$5,0)*2</f>
        <v>0</v>
      </c>
      <c r="M10" s="30">
        <f>ROUNDUP('Lista complementar de Hosp EPI'!J11/$M$5,0)*2</f>
        <v>0</v>
      </c>
      <c r="N10" s="30">
        <f>ROUNDUP('Lista complementar de Hosp EPI'!J11/$N$5,0)*2</f>
        <v>0</v>
      </c>
      <c r="O10" s="30">
        <f>ROUNDUP('Lista complementar de Hosp EPI'!J11/$O$5,0)*2</f>
        <v>0</v>
      </c>
      <c r="P10" s="30">
        <f>SUM('Lista complementar de Hosp EPI'!L11:O11)</f>
        <v>0</v>
      </c>
      <c r="Q10" s="30">
        <f>ROUNDUP('Lista complementar de Hosp EPI'!I11/$Q$5,0)*2</f>
        <v>8</v>
      </c>
      <c r="R10" s="30">
        <f>ROUNDUP('Lista complementar de Hosp EPI'!I11/$R$5,0)*2</f>
        <v>8</v>
      </c>
      <c r="S10" s="30">
        <f>ROUNDUP('Lista complementar de Hosp EPI'!I11/$S$5,0)*2</f>
        <v>10</v>
      </c>
      <c r="T10" s="30">
        <f>ROUNDUP('Lista complementar de Hosp EPI'!I11/$T$5,0)*2</f>
        <v>20</v>
      </c>
      <c r="U10" s="30">
        <f>SUM('Lista complementar de Hosp EPI'!Q11:T11)</f>
        <v>60</v>
      </c>
      <c r="V10" s="30">
        <f>('Lista complementar de Hosp EPI'!P10+'Lista complementar de Hosp EPI'!$U10)*$V$5</f>
        <v>180</v>
      </c>
      <c r="W10" s="115">
        <f>V10*90</f>
        <v>16200</v>
      </c>
      <c r="X10" s="30">
        <f>(('Lista complementar de Hosp EPI'!$P10+'Lista complementar de Hosp EPI'!U10)*$X$5)/30</f>
        <v>12</v>
      </c>
      <c r="Y10" s="115">
        <f>X10*90</f>
        <v>1080</v>
      </c>
      <c r="Z10" s="30">
        <f>('Lista complementar de Hosp EPI'!$I10+'Lista complementar de Hosp EPI'!J10)*$Z$5</f>
        <v>2400</v>
      </c>
      <c r="AA10" s="30">
        <f>('Lista complementar de Hosp EPI'!$I10+'Lista complementar de Hosp EPI'!J10)*$AA$5</f>
        <v>1200</v>
      </c>
      <c r="AB10" s="30">
        <f>('Lista complementar de Hosp EPI'!$I10+'Lista complementar de Hosp EPI'!J10)*$AB$5</f>
        <v>1200</v>
      </c>
      <c r="AC10" s="93">
        <f t="shared" ref="AC10:AC34" si="0">AB10*90</f>
        <v>108000</v>
      </c>
      <c r="AD10" s="30">
        <f>(('Lista complementar de Hosp EPI'!$P10+'Lista complementar de Hosp EPI'!U10)*$AD$5)/30</f>
        <v>2</v>
      </c>
      <c r="AE10" s="30">
        <f>(('Lista complementar de Hosp EPI'!$P10+'Lista complementar de Hosp EPI'!U10)*$AE$5)/30</f>
        <v>2</v>
      </c>
      <c r="AF10" s="114">
        <f>AE10*90</f>
        <v>180</v>
      </c>
      <c r="AG10" s="30">
        <f>('Lista complementar de Hosp EPI'!$I10+'Lista complementar de Hosp EPI'!J10)*$AG$5</f>
        <v>15</v>
      </c>
      <c r="AH10" s="93">
        <f t="shared" ref="AH10:AH34" si="1">AG10*90</f>
        <v>1350</v>
      </c>
      <c r="AI10" s="30">
        <f>('Lista complementar de Hosp EPI'!$I10+'Lista complementar de Hosp EPI'!J10)*$AI$5</f>
        <v>9</v>
      </c>
      <c r="AJ10" s="89" t="s">
        <v>50</v>
      </c>
    </row>
    <row r="11" spans="1:36" x14ac:dyDescent="0.25">
      <c r="A11" s="84" t="s">
        <v>42</v>
      </c>
      <c r="B11" s="32" t="s">
        <v>43</v>
      </c>
      <c r="C11" s="33" t="s">
        <v>55</v>
      </c>
      <c r="D11" s="86" t="s">
        <v>56</v>
      </c>
      <c r="E11" s="34" t="s">
        <v>57</v>
      </c>
      <c r="F11" s="35" t="s">
        <v>58</v>
      </c>
      <c r="G11" s="33" t="s">
        <v>48</v>
      </c>
      <c r="H11" s="33" t="s">
        <v>54</v>
      </c>
      <c r="I11" s="36">
        <v>40</v>
      </c>
      <c r="J11" s="37">
        <v>0</v>
      </c>
      <c r="K11" s="37">
        <v>0</v>
      </c>
      <c r="L11" s="37">
        <f>ROUNDUP('Lista complementar de Hosp EPI'!J12/$L$5,0)*2</f>
        <v>0</v>
      </c>
      <c r="M11" s="37">
        <f>ROUNDUP('Lista complementar de Hosp EPI'!J12/$M$5,0)*2</f>
        <v>0</v>
      </c>
      <c r="N11" s="37">
        <f>ROUNDUP('Lista complementar de Hosp EPI'!J12/$N$5,0)*2</f>
        <v>0</v>
      </c>
      <c r="O11" s="37">
        <f>ROUNDUP('Lista complementar de Hosp EPI'!J12/$O$5,0)*2</f>
        <v>0</v>
      </c>
      <c r="P11" s="37">
        <f>SUM('Lista complementar de Hosp EPI'!L12:O12)</f>
        <v>0</v>
      </c>
      <c r="Q11" s="37">
        <f>ROUNDUP('Lista complementar de Hosp EPI'!I12/$Q$5,0)*2</f>
        <v>10</v>
      </c>
      <c r="R11" s="37">
        <f>ROUNDUP('Lista complementar de Hosp EPI'!I12/$R$5,0)*2</f>
        <v>10</v>
      </c>
      <c r="S11" s="37">
        <f>ROUNDUP('Lista complementar de Hosp EPI'!I12/$S$5,0)*2</f>
        <v>14</v>
      </c>
      <c r="T11" s="37">
        <f>ROUNDUP('Lista complementar de Hosp EPI'!I12/$T$5,0)*2</f>
        <v>26</v>
      </c>
      <c r="U11" s="38">
        <f>SUM('Lista complementar de Hosp EPI'!Q12:T12)</f>
        <v>82</v>
      </c>
      <c r="V11" s="39">
        <f>('Lista complementar de Hosp EPI'!P11+'Lista complementar de Hosp EPI'!$U11)*$V$5</f>
        <v>246</v>
      </c>
      <c r="W11" s="116">
        <f t="shared" ref="W11:W34" si="2">V11*90</f>
        <v>22140</v>
      </c>
      <c r="X11" s="39">
        <f>(('Lista complementar de Hosp EPI'!$P11+'Lista complementar de Hosp EPI'!U11)*$X$5)/30</f>
        <v>16.399999999999999</v>
      </c>
      <c r="Y11" s="119">
        <f>X11*90</f>
        <v>1475.9999999999998</v>
      </c>
      <c r="Z11" s="37">
        <f>('Lista complementar de Hosp EPI'!$I11+'Lista complementar de Hosp EPI'!J11)*$Z$5</f>
        <v>3200</v>
      </c>
      <c r="AA11" s="37">
        <f>('Lista complementar de Hosp EPI'!$I11+'Lista complementar de Hosp EPI'!J11)*$AA$5</f>
        <v>1600</v>
      </c>
      <c r="AB11" s="37">
        <f>('Lista complementar de Hosp EPI'!$I11+'Lista complementar de Hosp EPI'!J11)*$AB$5</f>
        <v>1600</v>
      </c>
      <c r="AC11" s="93">
        <f t="shared" si="0"/>
        <v>144000</v>
      </c>
      <c r="AD11" s="37">
        <f>(('Lista complementar de Hosp EPI'!$P11+'Lista complementar de Hosp EPI'!U11)*$AD$5)/30</f>
        <v>2.7333333333333334</v>
      </c>
      <c r="AE11" s="37">
        <f>(('Lista complementar de Hosp EPI'!$P11+'Lista complementar de Hosp EPI'!U11)*$AE$5)/30</f>
        <v>2.7333333333333334</v>
      </c>
      <c r="AF11" s="114">
        <f>AE11*90</f>
        <v>246</v>
      </c>
      <c r="AG11" s="37">
        <f>('Lista complementar de Hosp EPI'!$I11+'Lista complementar de Hosp EPI'!J11)*$AG$5</f>
        <v>20</v>
      </c>
      <c r="AH11" s="93">
        <f t="shared" si="1"/>
        <v>1800</v>
      </c>
      <c r="AI11" s="37">
        <f>('Lista complementar de Hosp EPI'!$I11+'Lista complementar de Hosp EPI'!J11)*$AI$5</f>
        <v>12</v>
      </c>
      <c r="AJ11" s="58" t="s">
        <v>50</v>
      </c>
    </row>
    <row r="12" spans="1:36" x14ac:dyDescent="0.25">
      <c r="A12" s="48" t="s">
        <v>42</v>
      </c>
      <c r="B12" s="41" t="s">
        <v>43</v>
      </c>
      <c r="C12" s="41" t="s">
        <v>44</v>
      </c>
      <c r="D12" s="41" t="s">
        <v>59</v>
      </c>
      <c r="E12" s="49" t="s">
        <v>60</v>
      </c>
      <c r="F12" s="44" t="s">
        <v>61</v>
      </c>
      <c r="G12" s="41" t="s">
        <v>48</v>
      </c>
      <c r="H12" s="41" t="s">
        <v>54</v>
      </c>
      <c r="I12" s="45">
        <v>50</v>
      </c>
      <c r="J12" s="46">
        <v>0</v>
      </c>
      <c r="K12" s="46">
        <v>0</v>
      </c>
      <c r="L12" s="46">
        <f>ROUNDUP('Lista complementar de Hosp EPI'!J13/$L$5,0)*2</f>
        <v>0</v>
      </c>
      <c r="M12" s="46">
        <f>ROUNDUP('Lista complementar de Hosp EPI'!J13/$M$5,0)*2</f>
        <v>0</v>
      </c>
      <c r="N12" s="46">
        <f>ROUNDUP('Lista complementar de Hosp EPI'!J13/$N$5,0)*2</f>
        <v>0</v>
      </c>
      <c r="O12" s="46">
        <f>ROUNDUP('Lista complementar de Hosp EPI'!J13/$O$5,0)*2</f>
        <v>0</v>
      </c>
      <c r="P12" s="46">
        <f>SUM('Lista complementar de Hosp EPI'!L13:O13)</f>
        <v>0</v>
      </c>
      <c r="Q12" s="46">
        <f>ROUNDUP('Lista complementar de Hosp EPI'!I13/$Q$5,0)*2</f>
        <v>14</v>
      </c>
      <c r="R12" s="46">
        <f>ROUNDUP('Lista complementar de Hosp EPI'!I13/$R$5,0)*2</f>
        <v>14</v>
      </c>
      <c r="S12" s="46">
        <f>ROUNDUP('Lista complementar de Hosp EPI'!I13/$S$5,0)*2</f>
        <v>18</v>
      </c>
      <c r="T12" s="46">
        <f>ROUNDUP('Lista complementar de Hosp EPI'!I13/$T$5,0)*2</f>
        <v>36</v>
      </c>
      <c r="U12" s="46">
        <f>SUM('Lista complementar de Hosp EPI'!Q13:T13)</f>
        <v>46</v>
      </c>
      <c r="V12" s="47">
        <f>('Lista complementar de Hosp EPI'!P12+'Lista complementar de Hosp EPI'!$U12)*$V$5</f>
        <v>138</v>
      </c>
      <c r="W12" s="117">
        <f t="shared" si="2"/>
        <v>12420</v>
      </c>
      <c r="X12" s="47">
        <f>(('Lista complementar de Hosp EPI'!$P12+'Lista complementar de Hosp EPI'!U12)*$X$5)/30</f>
        <v>9.1999999999999993</v>
      </c>
      <c r="Y12" s="117">
        <f t="shared" ref="Y12:Y35" si="3">X12*90</f>
        <v>827.99999999999989</v>
      </c>
      <c r="Z12" s="46">
        <f>('Lista complementar de Hosp EPI'!$I12+'Lista complementar de Hosp EPI'!J12)*$Z$5</f>
        <v>4000</v>
      </c>
      <c r="AA12" s="46">
        <f>('Lista complementar de Hosp EPI'!$I12+'Lista complementar de Hosp EPI'!J12)*$AA$5</f>
        <v>2000</v>
      </c>
      <c r="AB12" s="46">
        <f>('Lista complementar de Hosp EPI'!$I12+'Lista complementar de Hosp EPI'!J12)*$AB$5</f>
        <v>2000</v>
      </c>
      <c r="AC12" s="93">
        <f t="shared" si="0"/>
        <v>180000</v>
      </c>
      <c r="AD12" s="46">
        <f>(('Lista complementar de Hosp EPI'!$P12+'Lista complementar de Hosp EPI'!U12)*$AD$5)/30</f>
        <v>1.5333333333333334</v>
      </c>
      <c r="AE12" s="46">
        <f>(('Lista complementar de Hosp EPI'!$P12+'Lista complementar de Hosp EPI'!U12)*$AE$5)/30</f>
        <v>1.5333333333333334</v>
      </c>
      <c r="AF12" s="114">
        <f t="shared" ref="AF12:AF34" si="4">AE12*90</f>
        <v>138</v>
      </c>
      <c r="AG12" s="46">
        <f>('Lista complementar de Hosp EPI'!$I12+'Lista complementar de Hosp EPI'!J12)*$AG$5</f>
        <v>25</v>
      </c>
      <c r="AH12" s="93">
        <f t="shared" si="1"/>
        <v>2250</v>
      </c>
      <c r="AI12" s="46">
        <f>('Lista complementar de Hosp EPI'!$I12+'Lista complementar de Hosp EPI'!J12)*$AI$5</f>
        <v>15</v>
      </c>
      <c r="AJ12" s="50" t="s">
        <v>50</v>
      </c>
    </row>
    <row r="13" spans="1:36" ht="30" x14ac:dyDescent="0.25">
      <c r="A13" s="48" t="s">
        <v>42</v>
      </c>
      <c r="B13" s="41" t="s">
        <v>43</v>
      </c>
      <c r="C13" s="41" t="s">
        <v>62</v>
      </c>
      <c r="D13" s="41" t="s">
        <v>63</v>
      </c>
      <c r="E13" s="43" t="s">
        <v>64</v>
      </c>
      <c r="F13" s="44" t="s">
        <v>65</v>
      </c>
      <c r="G13" s="41" t="s">
        <v>48</v>
      </c>
      <c r="H13" s="41" t="s">
        <v>54</v>
      </c>
      <c r="I13" s="45">
        <v>70</v>
      </c>
      <c r="J13" s="46">
        <v>0</v>
      </c>
      <c r="K13" s="46">
        <v>0</v>
      </c>
      <c r="L13" s="46">
        <f>ROUNDUP('Lista complementar de Hosp EPI'!J14/$L$5,0)*2</f>
        <v>0</v>
      </c>
      <c r="M13" s="46">
        <f>ROUNDUP('Lista complementar de Hosp EPI'!J14/$M$5,0)*2</f>
        <v>0</v>
      </c>
      <c r="N13" s="46">
        <f>ROUNDUP('Lista complementar de Hosp EPI'!J14/$N$5,0)*2</f>
        <v>0</v>
      </c>
      <c r="O13" s="46">
        <f>ROUNDUP('Lista complementar de Hosp EPI'!J14/$O$5,0)*2</f>
        <v>0</v>
      </c>
      <c r="P13" s="46">
        <f>SUM('Lista complementar de Hosp EPI'!L14:O14)</f>
        <v>0</v>
      </c>
      <c r="Q13" s="46">
        <f>ROUNDUP('Lista complementar de Hosp EPI'!I14/$Q$5,0)*2</f>
        <v>8</v>
      </c>
      <c r="R13" s="46">
        <f>ROUNDUP('Lista complementar de Hosp EPI'!I14/$R$5,0)*2</f>
        <v>8</v>
      </c>
      <c r="S13" s="46">
        <f>ROUNDUP('Lista complementar de Hosp EPI'!I14/$S$5,0)*2</f>
        <v>10</v>
      </c>
      <c r="T13" s="46">
        <f>ROUNDUP('Lista complementar de Hosp EPI'!I14/$T$5,0)*2</f>
        <v>20</v>
      </c>
      <c r="U13" s="46">
        <f>SUM('Lista complementar de Hosp EPI'!Q14:T14)</f>
        <v>86</v>
      </c>
      <c r="V13" s="47">
        <f>('Lista complementar de Hosp EPI'!P13+'Lista complementar de Hosp EPI'!$U13)*$V$5</f>
        <v>258</v>
      </c>
      <c r="W13" s="117">
        <f t="shared" si="2"/>
        <v>23220</v>
      </c>
      <c r="X13" s="47">
        <f>(('Lista complementar de Hosp EPI'!$P13+'Lista complementar de Hosp EPI'!U13)*$X$5)/30</f>
        <v>17.2</v>
      </c>
      <c r="Y13" s="117">
        <f t="shared" si="3"/>
        <v>1548</v>
      </c>
      <c r="Z13" s="46">
        <f>('Lista complementar de Hosp EPI'!$I13+'Lista complementar de Hosp EPI'!J13)*$Z$5</f>
        <v>5600</v>
      </c>
      <c r="AA13" s="46">
        <f>('Lista complementar de Hosp EPI'!$I13+'Lista complementar de Hosp EPI'!J13)*$AA$5</f>
        <v>2800</v>
      </c>
      <c r="AB13" s="46">
        <f>('Lista complementar de Hosp EPI'!$I13+'Lista complementar de Hosp EPI'!J13)*$AB$5</f>
        <v>2800</v>
      </c>
      <c r="AC13" s="93">
        <f t="shared" si="0"/>
        <v>252000</v>
      </c>
      <c r="AD13" s="46">
        <f>(('Lista complementar de Hosp EPI'!$P13+'Lista complementar de Hosp EPI'!U13)*$AD$5)/30</f>
        <v>2.8666666666666667</v>
      </c>
      <c r="AE13" s="46">
        <f>(('Lista complementar de Hosp EPI'!$P13+'Lista complementar de Hosp EPI'!U13)*$AE$5)/30</f>
        <v>2.8666666666666667</v>
      </c>
      <c r="AF13" s="114">
        <f t="shared" si="4"/>
        <v>258</v>
      </c>
      <c r="AG13" s="46">
        <f>('Lista complementar de Hosp EPI'!$I13+'Lista complementar de Hosp EPI'!J13)*$AG$5</f>
        <v>35</v>
      </c>
      <c r="AH13" s="93">
        <f t="shared" si="1"/>
        <v>3150</v>
      </c>
      <c r="AI13" s="46">
        <f>('Lista complementar de Hosp EPI'!$I13+'Lista complementar de Hosp EPI'!J13)*$AI$5</f>
        <v>21</v>
      </c>
      <c r="AJ13" s="29" t="s">
        <v>50</v>
      </c>
    </row>
    <row r="14" spans="1:36" ht="30" x14ac:dyDescent="0.25">
      <c r="A14" s="48" t="s">
        <v>42</v>
      </c>
      <c r="B14" s="41" t="s">
        <v>43</v>
      </c>
      <c r="C14" s="41" t="s">
        <v>62</v>
      </c>
      <c r="D14" s="41" t="s">
        <v>66</v>
      </c>
      <c r="E14" s="43" t="s">
        <v>67</v>
      </c>
      <c r="F14" s="44" t="s">
        <v>68</v>
      </c>
      <c r="G14" s="41" t="s">
        <v>48</v>
      </c>
      <c r="H14" s="41" t="s">
        <v>54</v>
      </c>
      <c r="I14" s="45">
        <v>40</v>
      </c>
      <c r="J14" s="46">
        <v>0</v>
      </c>
      <c r="K14" s="46">
        <v>0</v>
      </c>
      <c r="L14" s="46">
        <f>ROUNDUP('Lista complementar de Hosp EPI'!J15/$L$5,0)*2</f>
        <v>0</v>
      </c>
      <c r="M14" s="46">
        <f>ROUNDUP('Lista complementar de Hosp EPI'!J15/$M$5,0)*2</f>
        <v>0</v>
      </c>
      <c r="N14" s="46">
        <f>ROUNDUP('Lista complementar de Hosp EPI'!J15/$N$5,0)*2</f>
        <v>0</v>
      </c>
      <c r="O14" s="46">
        <f>ROUNDUP('Lista complementar de Hosp EPI'!J15/$O$5,0)*2</f>
        <v>0</v>
      </c>
      <c r="P14" s="46">
        <f>SUM('Lista complementar de Hosp EPI'!L15:O15)</f>
        <v>0</v>
      </c>
      <c r="Q14" s="46">
        <f>ROUNDUP('Lista complementar de Hosp EPI'!I15/$Q$5,0)*2</f>
        <v>16</v>
      </c>
      <c r="R14" s="46">
        <f>ROUNDUP('Lista complementar de Hosp EPI'!I15/$R$5,0)*2</f>
        <v>16</v>
      </c>
      <c r="S14" s="46">
        <f>ROUNDUP('Lista complementar de Hosp EPI'!I15/$S$5,0)*2</f>
        <v>18</v>
      </c>
      <c r="T14" s="46">
        <f>ROUNDUP('Lista complementar de Hosp EPI'!I15/$T$5,0)*2</f>
        <v>36</v>
      </c>
      <c r="U14" s="46">
        <f>SUM('Lista complementar de Hosp EPI'!Q15:T15)</f>
        <v>46</v>
      </c>
      <c r="V14" s="47">
        <f>('Lista complementar de Hosp EPI'!P14+'Lista complementar de Hosp EPI'!$U14)*$V$5</f>
        <v>138</v>
      </c>
      <c r="W14" s="117">
        <f t="shared" si="2"/>
        <v>12420</v>
      </c>
      <c r="X14" s="47">
        <f>(('Lista complementar de Hosp EPI'!$P14+'Lista complementar de Hosp EPI'!U14)*$X$5)/30</f>
        <v>9.1999999999999993</v>
      </c>
      <c r="Y14" s="117">
        <f t="shared" si="3"/>
        <v>827.99999999999989</v>
      </c>
      <c r="Z14" s="46">
        <f>('Lista complementar de Hosp EPI'!$I14+'Lista complementar de Hosp EPI'!J14)*$Z$5</f>
        <v>3200</v>
      </c>
      <c r="AA14" s="46">
        <f>('Lista complementar de Hosp EPI'!$I14+'Lista complementar de Hosp EPI'!J14)*$AA$5</f>
        <v>1600</v>
      </c>
      <c r="AB14" s="46">
        <f>('Lista complementar de Hosp EPI'!$I14+'Lista complementar de Hosp EPI'!J14)*$AB$5</f>
        <v>1600</v>
      </c>
      <c r="AC14" s="93">
        <f t="shared" si="0"/>
        <v>144000</v>
      </c>
      <c r="AD14" s="46">
        <f>(('Lista complementar de Hosp EPI'!$P14+'Lista complementar de Hosp EPI'!U14)*$AD$5)/30</f>
        <v>1.5333333333333334</v>
      </c>
      <c r="AE14" s="46">
        <f>(('Lista complementar de Hosp EPI'!$P14+'Lista complementar de Hosp EPI'!U14)*$AE$5)/30</f>
        <v>1.5333333333333334</v>
      </c>
      <c r="AF14" s="114">
        <f t="shared" si="4"/>
        <v>138</v>
      </c>
      <c r="AG14" s="46">
        <f>('Lista complementar de Hosp EPI'!$I14+'Lista complementar de Hosp EPI'!J14)*$AG$5</f>
        <v>20</v>
      </c>
      <c r="AH14" s="93">
        <f t="shared" si="1"/>
        <v>1800</v>
      </c>
      <c r="AI14" s="46">
        <f>('Lista complementar de Hosp EPI'!$I14+'Lista complementar de Hosp EPI'!J14)*$AI$5</f>
        <v>12</v>
      </c>
      <c r="AJ14" s="29" t="s">
        <v>50</v>
      </c>
    </row>
    <row r="15" spans="1:36" ht="30" x14ac:dyDescent="0.25">
      <c r="A15" s="48" t="s">
        <v>42</v>
      </c>
      <c r="B15" s="41" t="s">
        <v>43</v>
      </c>
      <c r="C15" s="41" t="s">
        <v>62</v>
      </c>
      <c r="D15" s="41" t="s">
        <v>66</v>
      </c>
      <c r="E15" s="43" t="s">
        <v>69</v>
      </c>
      <c r="F15" s="44" t="s">
        <v>70</v>
      </c>
      <c r="G15" s="41" t="s">
        <v>48</v>
      </c>
      <c r="H15" s="41" t="s">
        <v>54</v>
      </c>
      <c r="I15" s="45">
        <v>72</v>
      </c>
      <c r="J15" s="46">
        <v>0</v>
      </c>
      <c r="K15" s="46">
        <v>0</v>
      </c>
      <c r="L15" s="46">
        <f>ROUNDUP('Lista complementar de Hosp EPI'!J16/$L$5,0)*2</f>
        <v>0</v>
      </c>
      <c r="M15" s="46">
        <f>ROUNDUP('Lista complementar de Hosp EPI'!J16/$M$5,0)*2</f>
        <v>0</v>
      </c>
      <c r="N15" s="46">
        <f>ROUNDUP('Lista complementar de Hosp EPI'!J16/$N$5,0)*2</f>
        <v>0</v>
      </c>
      <c r="O15" s="46">
        <f>ROUNDUP('Lista complementar de Hosp EPI'!J16/$O$5,0)*2</f>
        <v>0</v>
      </c>
      <c r="P15" s="46">
        <f>SUM('Lista complementar de Hosp EPI'!L16:O16)</f>
        <v>0</v>
      </c>
      <c r="Q15" s="46">
        <f>ROUNDUP('Lista complementar de Hosp EPI'!I16/$Q$5,0)*2</f>
        <v>8</v>
      </c>
      <c r="R15" s="46">
        <f>ROUNDUP('Lista complementar de Hosp EPI'!I16/$R$5,0)*2</f>
        <v>8</v>
      </c>
      <c r="S15" s="46">
        <f>ROUNDUP('Lista complementar de Hosp EPI'!I16/$S$5,0)*2</f>
        <v>10</v>
      </c>
      <c r="T15" s="46">
        <f>ROUNDUP('Lista complementar de Hosp EPI'!I16/$T$5,0)*2</f>
        <v>20</v>
      </c>
      <c r="U15" s="46">
        <f>SUM('Lista complementar de Hosp EPI'!Q16:T16)</f>
        <v>128</v>
      </c>
      <c r="V15" s="47">
        <f>('Lista complementar de Hosp EPI'!P15+'Lista complementar de Hosp EPI'!$U15)*$V$5</f>
        <v>384</v>
      </c>
      <c r="W15" s="117">
        <f t="shared" si="2"/>
        <v>34560</v>
      </c>
      <c r="X15" s="47">
        <f>(('Lista complementar de Hosp EPI'!$P15+'Lista complementar de Hosp EPI'!U15)*$X$5)/30</f>
        <v>25.6</v>
      </c>
      <c r="Y15" s="117">
        <f t="shared" si="3"/>
        <v>2304</v>
      </c>
      <c r="Z15" s="46">
        <f>('Lista complementar de Hosp EPI'!$I15+'Lista complementar de Hosp EPI'!J15)*$Z$5</f>
        <v>5760</v>
      </c>
      <c r="AA15" s="46">
        <f>('Lista complementar de Hosp EPI'!$I15+'Lista complementar de Hosp EPI'!J15)*$AA$5</f>
        <v>2880</v>
      </c>
      <c r="AB15" s="46">
        <f>('Lista complementar de Hosp EPI'!$I15+'Lista complementar de Hosp EPI'!J15)*$AB$5</f>
        <v>2880</v>
      </c>
      <c r="AC15" s="93">
        <f t="shared" si="0"/>
        <v>259200</v>
      </c>
      <c r="AD15" s="46">
        <f>(('Lista complementar de Hosp EPI'!$P15+'Lista complementar de Hosp EPI'!U15)*$AD$5)/30</f>
        <v>4.2666666666666666</v>
      </c>
      <c r="AE15" s="46">
        <f>(('Lista complementar de Hosp EPI'!$P15+'Lista complementar de Hosp EPI'!U15)*$AE$5)/30</f>
        <v>4.2666666666666666</v>
      </c>
      <c r="AF15" s="114">
        <f t="shared" si="4"/>
        <v>384</v>
      </c>
      <c r="AG15" s="46">
        <f>('Lista complementar de Hosp EPI'!$I15+'Lista complementar de Hosp EPI'!J15)*$AG$5</f>
        <v>36</v>
      </c>
      <c r="AH15" s="93">
        <f t="shared" si="1"/>
        <v>3240</v>
      </c>
      <c r="AI15" s="46">
        <f>('Lista complementar de Hosp EPI'!$I15+'Lista complementar de Hosp EPI'!J15)*$AI$5</f>
        <v>21.599999999999998</v>
      </c>
      <c r="AJ15" s="29" t="s">
        <v>50</v>
      </c>
    </row>
    <row r="16" spans="1:36" ht="30" x14ac:dyDescent="0.25">
      <c r="A16" s="48" t="s">
        <v>42</v>
      </c>
      <c r="B16" s="41" t="s">
        <v>43</v>
      </c>
      <c r="C16" s="41" t="s">
        <v>62</v>
      </c>
      <c r="D16" s="41" t="s">
        <v>66</v>
      </c>
      <c r="E16" s="43" t="s">
        <v>71</v>
      </c>
      <c r="F16" s="44" t="s">
        <v>72</v>
      </c>
      <c r="G16" s="41" t="s">
        <v>48</v>
      </c>
      <c r="H16" s="41" t="s">
        <v>54</v>
      </c>
      <c r="I16" s="45">
        <v>40</v>
      </c>
      <c r="J16" s="46">
        <v>0</v>
      </c>
      <c r="K16" s="46">
        <v>0</v>
      </c>
      <c r="L16" s="46">
        <f>ROUNDUP('Lista complementar de Hosp EPI'!J17/$L$5,0)*2</f>
        <v>0</v>
      </c>
      <c r="M16" s="46">
        <f>ROUNDUP('Lista complementar de Hosp EPI'!J17/$M$5,0)*2</f>
        <v>0</v>
      </c>
      <c r="N16" s="46">
        <f>ROUNDUP('Lista complementar de Hosp EPI'!J17/$N$5,0)*2</f>
        <v>0</v>
      </c>
      <c r="O16" s="46">
        <f>ROUNDUP('Lista complementar de Hosp EPI'!J17/$O$5,0)*2</f>
        <v>0</v>
      </c>
      <c r="P16" s="46">
        <f>SUM('Lista complementar de Hosp EPI'!L17:O17)</f>
        <v>0</v>
      </c>
      <c r="Q16" s="46">
        <f>ROUNDUP('Lista complementar de Hosp EPI'!I17/$Q$5,0)*2</f>
        <v>22</v>
      </c>
      <c r="R16" s="46">
        <f>ROUNDUP('Lista complementar de Hosp EPI'!I17/$R$5,0)*2</f>
        <v>22</v>
      </c>
      <c r="S16" s="46">
        <f>ROUNDUP('Lista complementar de Hosp EPI'!I17/$S$5,0)*2</f>
        <v>28</v>
      </c>
      <c r="T16" s="46">
        <f>ROUNDUP('Lista complementar de Hosp EPI'!I17/$T$5,0)*2</f>
        <v>56</v>
      </c>
      <c r="U16" s="46">
        <f>SUM('Lista complementar de Hosp EPI'!Q17:T17)</f>
        <v>106</v>
      </c>
      <c r="V16" s="47">
        <f>('Lista complementar de Hosp EPI'!P16+'Lista complementar de Hosp EPI'!$U16)*$V$5</f>
        <v>318</v>
      </c>
      <c r="W16" s="117">
        <f t="shared" si="2"/>
        <v>28620</v>
      </c>
      <c r="X16" s="47">
        <f>(('Lista complementar de Hosp EPI'!$P16+'Lista complementar de Hosp EPI'!U16)*$X$5)/30</f>
        <v>21.2</v>
      </c>
      <c r="Y16" s="117">
        <f t="shared" si="3"/>
        <v>1908</v>
      </c>
      <c r="Z16" s="46">
        <f>('Lista complementar de Hosp EPI'!$I16+'Lista complementar de Hosp EPI'!J16)*$Z$5</f>
        <v>3200</v>
      </c>
      <c r="AA16" s="46">
        <f>('Lista complementar de Hosp EPI'!$I16+'Lista complementar de Hosp EPI'!J16)*$AA$5</f>
        <v>1600</v>
      </c>
      <c r="AB16" s="46">
        <f>('Lista complementar de Hosp EPI'!$I16+'Lista complementar de Hosp EPI'!J16)*$AB$5</f>
        <v>1600</v>
      </c>
      <c r="AC16" s="93">
        <f t="shared" si="0"/>
        <v>144000</v>
      </c>
      <c r="AD16" s="46">
        <f>(('Lista complementar de Hosp EPI'!$P16+'Lista complementar de Hosp EPI'!U16)*$AD$5)/30</f>
        <v>3.5333333333333332</v>
      </c>
      <c r="AE16" s="46">
        <f>(('Lista complementar de Hosp EPI'!$P16+'Lista complementar de Hosp EPI'!U16)*$AE$5)/30</f>
        <v>3.5333333333333332</v>
      </c>
      <c r="AF16" s="114">
        <f t="shared" si="4"/>
        <v>318</v>
      </c>
      <c r="AG16" s="46">
        <f>('Lista complementar de Hosp EPI'!$I16+'Lista complementar de Hosp EPI'!J16)*$AG$5</f>
        <v>20</v>
      </c>
      <c r="AH16" s="93">
        <f t="shared" si="1"/>
        <v>1800</v>
      </c>
      <c r="AI16" s="46">
        <f>('Lista complementar de Hosp EPI'!$I16+'Lista complementar de Hosp EPI'!J16)*$AI$5</f>
        <v>12</v>
      </c>
      <c r="AJ16" s="29" t="s">
        <v>50</v>
      </c>
    </row>
    <row r="17" spans="1:36" ht="30" x14ac:dyDescent="0.25">
      <c r="A17" s="48" t="s">
        <v>42</v>
      </c>
      <c r="B17" s="41" t="s">
        <v>43</v>
      </c>
      <c r="C17" s="41" t="s">
        <v>73</v>
      </c>
      <c r="D17" s="41" t="s">
        <v>74</v>
      </c>
      <c r="E17" s="43" t="s">
        <v>75</v>
      </c>
      <c r="F17" s="44" t="s">
        <v>76</v>
      </c>
      <c r="G17" s="41" t="s">
        <v>48</v>
      </c>
      <c r="H17" s="41" t="s">
        <v>54</v>
      </c>
      <c r="I17" s="45">
        <v>110</v>
      </c>
      <c r="J17" s="46">
        <v>0</v>
      </c>
      <c r="K17" s="46">
        <v>0</v>
      </c>
      <c r="L17" s="46">
        <f>ROUNDUP('Lista complementar de Hosp EPI'!J18/$L$5,0)*2</f>
        <v>0</v>
      </c>
      <c r="M17" s="46">
        <f>ROUNDUP('Lista complementar de Hosp EPI'!J18/$M$5,0)*2</f>
        <v>0</v>
      </c>
      <c r="N17" s="46">
        <f>ROUNDUP('Lista complementar de Hosp EPI'!J18/$N$5,0)*2</f>
        <v>0</v>
      </c>
      <c r="O17" s="46">
        <f>ROUNDUP('Lista complementar de Hosp EPI'!J18/$O$5,0)*2</f>
        <v>0</v>
      </c>
      <c r="P17" s="46">
        <f>SUM('Lista complementar de Hosp EPI'!L18:O18)</f>
        <v>44</v>
      </c>
      <c r="Q17" s="46">
        <f>ROUNDUP('Lista complementar de Hosp EPI'!I18/$Q$5,0)*2</f>
        <v>18</v>
      </c>
      <c r="R17" s="46">
        <f>ROUNDUP('Lista complementar de Hosp EPI'!I18/$R$5,0)*2</f>
        <v>18</v>
      </c>
      <c r="S17" s="46">
        <f>ROUNDUP('Lista complementar de Hosp EPI'!I18/$S$5,0)*2</f>
        <v>24</v>
      </c>
      <c r="T17" s="46">
        <f>ROUNDUP('Lista complementar de Hosp EPI'!I18/$T$5,0)*2</f>
        <v>46</v>
      </c>
      <c r="U17" s="46">
        <f>SUM('Lista complementar de Hosp EPI'!Q18:T18)</f>
        <v>0</v>
      </c>
      <c r="V17" s="47">
        <f>('Lista complementar de Hosp EPI'!P17+'Lista complementar de Hosp EPI'!$U17)*$V$5</f>
        <v>132</v>
      </c>
      <c r="W17" s="117">
        <f t="shared" si="2"/>
        <v>11880</v>
      </c>
      <c r="X17" s="47">
        <f>(('Lista complementar de Hosp EPI'!$P17+'Lista complementar de Hosp EPI'!U17)*$X$5)/30</f>
        <v>8.8000000000000007</v>
      </c>
      <c r="Y17" s="117">
        <f t="shared" si="3"/>
        <v>792.00000000000011</v>
      </c>
      <c r="Z17" s="46">
        <f>('Lista complementar de Hosp EPI'!$I17+'Lista complementar de Hosp EPI'!J17)*$Z$5</f>
        <v>8800</v>
      </c>
      <c r="AA17" s="46">
        <f>('Lista complementar de Hosp EPI'!$I17+'Lista complementar de Hosp EPI'!J17)*$AA$5</f>
        <v>4400</v>
      </c>
      <c r="AB17" s="46">
        <f>('Lista complementar de Hosp EPI'!$I17+'Lista complementar de Hosp EPI'!J17)*$AB$5</f>
        <v>4400</v>
      </c>
      <c r="AC17" s="93">
        <f t="shared" si="0"/>
        <v>396000</v>
      </c>
      <c r="AD17" s="46">
        <f>(('Lista complementar de Hosp EPI'!$P17+'Lista complementar de Hosp EPI'!U17)*$AD$5)/30</f>
        <v>1.4666666666666666</v>
      </c>
      <c r="AE17" s="46">
        <f>(('Lista complementar de Hosp EPI'!$P17+'Lista complementar de Hosp EPI'!U17)*$AE$5)/30</f>
        <v>1.4666666666666666</v>
      </c>
      <c r="AF17" s="114">
        <f t="shared" si="4"/>
        <v>132</v>
      </c>
      <c r="AG17" s="46">
        <f>('Lista complementar de Hosp EPI'!$I17+'Lista complementar de Hosp EPI'!J17)*$AG$5</f>
        <v>55</v>
      </c>
      <c r="AH17" s="93">
        <f t="shared" si="1"/>
        <v>4950</v>
      </c>
      <c r="AI17" s="46">
        <f>('Lista complementar de Hosp EPI'!$I17+'Lista complementar de Hosp EPI'!J17)*$AI$5</f>
        <v>33</v>
      </c>
      <c r="AJ17" s="50" t="s">
        <v>50</v>
      </c>
    </row>
    <row r="18" spans="1:36" ht="30" x14ac:dyDescent="0.25">
      <c r="A18" s="48" t="s">
        <v>42</v>
      </c>
      <c r="B18" s="41" t="s">
        <v>43</v>
      </c>
      <c r="C18" s="41" t="s">
        <v>73</v>
      </c>
      <c r="D18" s="41" t="s">
        <v>74</v>
      </c>
      <c r="E18" s="43" t="s">
        <v>77</v>
      </c>
      <c r="F18" s="44" t="s">
        <v>78</v>
      </c>
      <c r="G18" s="41" t="s">
        <v>48</v>
      </c>
      <c r="H18" s="41" t="s">
        <v>54</v>
      </c>
      <c r="I18" s="45">
        <v>90</v>
      </c>
      <c r="J18" s="46">
        <v>0</v>
      </c>
      <c r="K18" s="46">
        <v>0</v>
      </c>
      <c r="L18" s="46">
        <f>ROUNDUP('Lista complementar de Hosp EPI'!J19/$L$5,0)*2</f>
        <v>8</v>
      </c>
      <c r="M18" s="46">
        <f>ROUNDUP('Lista complementar de Hosp EPI'!J19/$M$5,0)*2</f>
        <v>8</v>
      </c>
      <c r="N18" s="46">
        <f>ROUNDUP('Lista complementar de Hosp EPI'!J19/$N$5,0)*2</f>
        <v>8</v>
      </c>
      <c r="O18" s="46">
        <f>ROUNDUP('Lista complementar de Hosp EPI'!J19/$O$5,0)*2</f>
        <v>20</v>
      </c>
      <c r="P18" s="46">
        <f>SUM('Lista complementar de Hosp EPI'!L19:O19)</f>
        <v>0</v>
      </c>
      <c r="Q18" s="46">
        <f>ROUNDUP('Lista complementar de Hosp EPI'!I19/$Q$5,0)*2</f>
        <v>0</v>
      </c>
      <c r="R18" s="46">
        <f>ROUNDUP('Lista complementar de Hosp EPI'!I19/$R$5,0)*2</f>
        <v>0</v>
      </c>
      <c r="S18" s="46">
        <f>ROUNDUP('Lista complementar de Hosp EPI'!I19/$S$5,0)*2</f>
        <v>0</v>
      </c>
      <c r="T18" s="46">
        <f>ROUNDUP('Lista complementar de Hosp EPI'!I19/$T$5,0)*2</f>
        <v>0</v>
      </c>
      <c r="U18" s="46">
        <f>SUM('Lista complementar de Hosp EPI'!Q19:T19)</f>
        <v>230</v>
      </c>
      <c r="V18" s="47">
        <f>('Lista complementar de Hosp EPI'!P18+'Lista complementar de Hosp EPI'!$U18)*$V$5</f>
        <v>690</v>
      </c>
      <c r="W18" s="117">
        <f t="shared" si="2"/>
        <v>62100</v>
      </c>
      <c r="X18" s="47">
        <f>(('Lista complementar de Hosp EPI'!$P18+'Lista complementar de Hosp EPI'!U18)*$X$5)/30</f>
        <v>46</v>
      </c>
      <c r="Y18" s="117">
        <f t="shared" si="3"/>
        <v>4140</v>
      </c>
      <c r="Z18" s="46">
        <f>('Lista complementar de Hosp EPI'!$I18+'Lista complementar de Hosp EPI'!J18)*$Z$5</f>
        <v>7200</v>
      </c>
      <c r="AA18" s="46">
        <f>('Lista complementar de Hosp EPI'!$I18+'Lista complementar de Hosp EPI'!J18)*$AA$5</f>
        <v>3600</v>
      </c>
      <c r="AB18" s="46">
        <f>('Lista complementar de Hosp EPI'!$I18+'Lista complementar de Hosp EPI'!J18)*$AB$5</f>
        <v>3600</v>
      </c>
      <c r="AC18" s="93">
        <f t="shared" si="0"/>
        <v>324000</v>
      </c>
      <c r="AD18" s="46">
        <f>(('Lista complementar de Hosp EPI'!$P18+'Lista complementar de Hosp EPI'!U18)*$AD$5)/30</f>
        <v>7.666666666666667</v>
      </c>
      <c r="AE18" s="46">
        <f>(('Lista complementar de Hosp EPI'!$P18+'Lista complementar de Hosp EPI'!U18)*$AE$5)/30</f>
        <v>7.666666666666667</v>
      </c>
      <c r="AF18" s="114">
        <f t="shared" si="4"/>
        <v>690</v>
      </c>
      <c r="AG18" s="46">
        <f>('Lista complementar de Hosp EPI'!$I18+'Lista complementar de Hosp EPI'!J18)*$AG$5</f>
        <v>45</v>
      </c>
      <c r="AH18" s="93">
        <f t="shared" si="1"/>
        <v>4050</v>
      </c>
      <c r="AI18" s="46">
        <f>('Lista complementar de Hosp EPI'!$I18+'Lista complementar de Hosp EPI'!J18)*$AI$5</f>
        <v>27</v>
      </c>
      <c r="AJ18" s="50" t="s">
        <v>50</v>
      </c>
    </row>
    <row r="19" spans="1:36" x14ac:dyDescent="0.25">
      <c r="A19" s="21" t="s">
        <v>42</v>
      </c>
      <c r="B19" s="22" t="s">
        <v>43</v>
      </c>
      <c r="C19" s="22" t="s">
        <v>79</v>
      </c>
      <c r="D19" s="22" t="s">
        <v>80</v>
      </c>
      <c r="E19" s="51" t="s">
        <v>81</v>
      </c>
      <c r="F19" s="52" t="s">
        <v>82</v>
      </c>
      <c r="G19" s="22" t="s">
        <v>48</v>
      </c>
      <c r="H19" s="53" t="s">
        <v>49</v>
      </c>
      <c r="I19" s="46">
        <v>0</v>
      </c>
      <c r="J19" s="46">
        <v>20</v>
      </c>
      <c r="K19" s="46">
        <v>0</v>
      </c>
      <c r="L19" s="46">
        <f>ROUNDUP('Lista complementar de Hosp EPI'!J20/$L$5,0)*2</f>
        <v>0</v>
      </c>
      <c r="M19" s="46">
        <f>ROUNDUP('Lista complementar de Hosp EPI'!J20/$M$5,0)*2</f>
        <v>0</v>
      </c>
      <c r="N19" s="46">
        <f>ROUNDUP('Lista complementar de Hosp EPI'!J20/$N$5,0)*2</f>
        <v>0</v>
      </c>
      <c r="O19" s="46">
        <f>ROUNDUP('Lista complementar de Hosp EPI'!J20/$O$5,0)*2</f>
        <v>0</v>
      </c>
      <c r="P19" s="46">
        <f>SUM('Lista complementar de Hosp EPI'!L20:O20)</f>
        <v>0</v>
      </c>
      <c r="Q19" s="46">
        <f>ROUNDUP('Lista complementar de Hosp EPI'!I20/$Q$5,0)*2</f>
        <v>40</v>
      </c>
      <c r="R19" s="46">
        <f>ROUNDUP('Lista complementar de Hosp EPI'!I20/$R$5,0)*2</f>
        <v>40</v>
      </c>
      <c r="S19" s="46">
        <f>ROUNDUP('Lista complementar de Hosp EPI'!I20/$S$5,0)*2</f>
        <v>50</v>
      </c>
      <c r="T19" s="46">
        <f>ROUNDUP('Lista complementar de Hosp EPI'!I20/$T$5,0)*2</f>
        <v>100</v>
      </c>
      <c r="U19" s="46">
        <f>SUM('Lista complementar de Hosp EPI'!Q20:T20)</f>
        <v>598</v>
      </c>
      <c r="V19" s="47">
        <f>('Lista complementar de Hosp EPI'!P19+'Lista complementar de Hosp EPI'!$U19)*$V$5</f>
        <v>1794</v>
      </c>
      <c r="W19" s="117">
        <f t="shared" si="2"/>
        <v>161460</v>
      </c>
      <c r="X19" s="47">
        <f>(('Lista complementar de Hosp EPI'!$P19+'Lista complementar de Hosp EPI'!U19)*$X$5)/30</f>
        <v>119.6</v>
      </c>
      <c r="Y19" s="117">
        <f t="shared" si="3"/>
        <v>10764</v>
      </c>
      <c r="Z19" s="46">
        <f>('Lista complementar de Hosp EPI'!$I19+'Lista complementar de Hosp EPI'!J19)*$Z$5</f>
        <v>1600</v>
      </c>
      <c r="AA19" s="46">
        <f>('Lista complementar de Hosp EPI'!$I19+'Lista complementar de Hosp EPI'!J19)*$AA$5</f>
        <v>800</v>
      </c>
      <c r="AB19" s="46">
        <f>('Lista complementar de Hosp EPI'!$I19+'Lista complementar de Hosp EPI'!J19)*$AB$5</f>
        <v>800</v>
      </c>
      <c r="AC19" s="93">
        <f t="shared" si="0"/>
        <v>72000</v>
      </c>
      <c r="AD19" s="46">
        <f>(('Lista complementar de Hosp EPI'!$P19+'Lista complementar de Hosp EPI'!U19)*$AD$5)/30</f>
        <v>19.933333333333334</v>
      </c>
      <c r="AE19" s="46">
        <f>(('Lista complementar de Hosp EPI'!$P19+'Lista complementar de Hosp EPI'!U19)*$AE$5)/30</f>
        <v>19.933333333333334</v>
      </c>
      <c r="AF19" s="114">
        <f t="shared" si="4"/>
        <v>1794</v>
      </c>
      <c r="AG19" s="46">
        <f>('Lista complementar de Hosp EPI'!$I19+'Lista complementar de Hosp EPI'!J19)*$AG$5</f>
        <v>10</v>
      </c>
      <c r="AH19" s="93">
        <f t="shared" si="1"/>
        <v>900</v>
      </c>
      <c r="AI19" s="46">
        <f>('Lista complementar de Hosp EPI'!$I19+'Lista complementar de Hosp EPI'!J19)*$AI$5</f>
        <v>6</v>
      </c>
      <c r="AJ19" s="29" t="s">
        <v>50</v>
      </c>
    </row>
    <row r="20" spans="1:36" ht="30" x14ac:dyDescent="0.25">
      <c r="A20" s="48" t="s">
        <v>42</v>
      </c>
      <c r="B20" s="41" t="s">
        <v>43</v>
      </c>
      <c r="C20" s="41" t="s">
        <v>79</v>
      </c>
      <c r="D20" s="41" t="s">
        <v>83</v>
      </c>
      <c r="E20" s="43">
        <v>1012040</v>
      </c>
      <c r="F20" s="44" t="s">
        <v>84</v>
      </c>
      <c r="G20" s="41" t="s">
        <v>48</v>
      </c>
      <c r="H20" s="41" t="s">
        <v>54</v>
      </c>
      <c r="I20" s="45">
        <v>200</v>
      </c>
      <c r="J20" s="46">
        <v>0</v>
      </c>
      <c r="K20" s="46">
        <v>0</v>
      </c>
      <c r="L20" s="46">
        <f>ROUNDUP('Lista complementar de Hosp EPI'!J21/$L$5,0)*2</f>
        <v>0</v>
      </c>
      <c r="M20" s="46">
        <f>ROUNDUP('Lista complementar de Hosp EPI'!J21/$M$5,0)*2</f>
        <v>0</v>
      </c>
      <c r="N20" s="46">
        <f>ROUNDUP('Lista complementar de Hosp EPI'!J21/$N$5,0)*2</f>
        <v>0</v>
      </c>
      <c r="O20" s="46">
        <f>ROUNDUP('Lista complementar de Hosp EPI'!J21/$O$5,0)*2</f>
        <v>0</v>
      </c>
      <c r="P20" s="46">
        <f>SUM('Lista complementar de Hosp EPI'!L21:O21)</f>
        <v>12</v>
      </c>
      <c r="Q20" s="46">
        <f>ROUNDUP('Lista complementar de Hosp EPI'!I21/$Q$5,0)*2</f>
        <v>104</v>
      </c>
      <c r="R20" s="46">
        <f>ROUNDUP('Lista complementar de Hosp EPI'!I21/$R$5,0)*2</f>
        <v>104</v>
      </c>
      <c r="S20" s="46">
        <f>ROUNDUP('Lista complementar de Hosp EPI'!I21/$S$5,0)*2</f>
        <v>130</v>
      </c>
      <c r="T20" s="46">
        <f>ROUNDUP('Lista complementar de Hosp EPI'!I21/$T$5,0)*2</f>
        <v>260</v>
      </c>
      <c r="U20" s="46">
        <f>SUM('Lista complementar de Hosp EPI'!Q21:T21)</f>
        <v>0</v>
      </c>
      <c r="V20" s="47">
        <f>('Lista complementar de Hosp EPI'!P20+'Lista complementar de Hosp EPI'!$U20)*$V$5</f>
        <v>36</v>
      </c>
      <c r="W20" s="117">
        <f t="shared" si="2"/>
        <v>3240</v>
      </c>
      <c r="X20" s="47">
        <f>(('Lista complementar de Hosp EPI'!$P20+'Lista complementar de Hosp EPI'!U20)*$X$5)/30</f>
        <v>2.4</v>
      </c>
      <c r="Y20" s="117">
        <f t="shared" si="3"/>
        <v>216</v>
      </c>
      <c r="Z20" s="46">
        <f>('Lista complementar de Hosp EPI'!$I20+'Lista complementar de Hosp EPI'!J20)*$Z$5</f>
        <v>16000</v>
      </c>
      <c r="AA20" s="46">
        <f>('Lista complementar de Hosp EPI'!$I20+'Lista complementar de Hosp EPI'!J20)*$AA$5</f>
        <v>8000</v>
      </c>
      <c r="AB20" s="46">
        <f>('Lista complementar de Hosp EPI'!$I20+'Lista complementar de Hosp EPI'!J20)*$AB$5</f>
        <v>8000</v>
      </c>
      <c r="AC20" s="93">
        <f t="shared" si="0"/>
        <v>720000</v>
      </c>
      <c r="AD20" s="46">
        <f>(('Lista complementar de Hosp EPI'!$P20+'Lista complementar de Hosp EPI'!U20)*$AD$5)/30</f>
        <v>0.4</v>
      </c>
      <c r="AE20" s="46">
        <f>(('Lista complementar de Hosp EPI'!$P20+'Lista complementar de Hosp EPI'!U20)*$AE$5)/30</f>
        <v>0.4</v>
      </c>
      <c r="AF20" s="114">
        <f t="shared" si="4"/>
        <v>36</v>
      </c>
      <c r="AG20" s="46">
        <f>('Lista complementar de Hosp EPI'!$I20+'Lista complementar de Hosp EPI'!J20)*$AG$5</f>
        <v>100</v>
      </c>
      <c r="AH20" s="93">
        <f t="shared" si="1"/>
        <v>9000</v>
      </c>
      <c r="AI20" s="46">
        <f>('Lista complementar de Hosp EPI'!$I20+'Lista complementar de Hosp EPI'!J20)*$AI$5</f>
        <v>60</v>
      </c>
      <c r="AJ20" s="29" t="s">
        <v>50</v>
      </c>
    </row>
    <row r="21" spans="1:36" ht="30" x14ac:dyDescent="0.25">
      <c r="A21" s="48" t="s">
        <v>42</v>
      </c>
      <c r="B21" s="41" t="s">
        <v>43</v>
      </c>
      <c r="C21" s="41" t="s">
        <v>79</v>
      </c>
      <c r="D21" s="42" t="s">
        <v>83</v>
      </c>
      <c r="E21" s="43" t="s">
        <v>85</v>
      </c>
      <c r="F21" s="44" t="s">
        <v>86</v>
      </c>
      <c r="G21" s="41" t="s">
        <v>48</v>
      </c>
      <c r="H21" s="41" t="s">
        <v>54</v>
      </c>
      <c r="I21" s="45">
        <v>518</v>
      </c>
      <c r="J21" s="46">
        <v>0</v>
      </c>
      <c r="K21" s="46">
        <v>0</v>
      </c>
      <c r="L21" s="46">
        <f>ROUNDUP('Lista complementar de Hosp EPI'!J22/$L$5,0)*2</f>
        <v>2</v>
      </c>
      <c r="M21" s="46">
        <f>ROUNDUP('Lista complementar de Hosp EPI'!J22/$M$5,0)*2</f>
        <v>2</v>
      </c>
      <c r="N21" s="46">
        <f>ROUNDUP('Lista complementar de Hosp EPI'!J22/$N$5,0)*2</f>
        <v>2</v>
      </c>
      <c r="O21" s="46">
        <f>ROUNDUP('Lista complementar de Hosp EPI'!J22/$O$5,0)*2</f>
        <v>6</v>
      </c>
      <c r="P21" s="46">
        <f>SUM('Lista complementar de Hosp EPI'!L22:O22)</f>
        <v>0</v>
      </c>
      <c r="Q21" s="46">
        <f>ROUNDUP('Lista complementar de Hosp EPI'!I22/$Q$5,0)*2</f>
        <v>0</v>
      </c>
      <c r="R21" s="46">
        <f>ROUNDUP('Lista complementar de Hosp EPI'!I22/$R$5,0)*2</f>
        <v>0</v>
      </c>
      <c r="S21" s="46">
        <f>ROUNDUP('Lista complementar de Hosp EPI'!I22/$S$5,0)*2</f>
        <v>0</v>
      </c>
      <c r="T21" s="46">
        <f>ROUNDUP('Lista complementar de Hosp EPI'!I22/$T$5,0)*2</f>
        <v>0</v>
      </c>
      <c r="U21" s="46">
        <f>SUM('Lista complementar de Hosp EPI'!Q22:T22)</f>
        <v>46</v>
      </c>
      <c r="V21" s="47">
        <f>('Lista complementar de Hosp EPI'!P21+'Lista complementar de Hosp EPI'!$U21)*$V$5</f>
        <v>138</v>
      </c>
      <c r="W21" s="117">
        <f t="shared" si="2"/>
        <v>12420</v>
      </c>
      <c r="X21" s="47">
        <f>(('Lista complementar de Hosp EPI'!$P21+'Lista complementar de Hosp EPI'!U21)*$X$5)/30</f>
        <v>9.1999999999999993</v>
      </c>
      <c r="Y21" s="117">
        <f t="shared" si="3"/>
        <v>827.99999999999989</v>
      </c>
      <c r="Z21" s="46">
        <f>('Lista complementar de Hosp EPI'!$I21+'Lista complementar de Hosp EPI'!J21)*$Z$5</f>
        <v>41440</v>
      </c>
      <c r="AA21" s="46">
        <f>('Lista complementar de Hosp EPI'!$I21+'Lista complementar de Hosp EPI'!J21)*$AA$5</f>
        <v>20720</v>
      </c>
      <c r="AB21" s="46">
        <f>('Lista complementar de Hosp EPI'!$I21+'Lista complementar de Hosp EPI'!J21)*$AB$5</f>
        <v>20720</v>
      </c>
      <c r="AC21" s="93">
        <f t="shared" si="0"/>
        <v>1864800</v>
      </c>
      <c r="AD21" s="46">
        <f>(('Lista complementar de Hosp EPI'!$P21+'Lista complementar de Hosp EPI'!U21)*$AD$5)/30</f>
        <v>1.5333333333333334</v>
      </c>
      <c r="AE21" s="46">
        <f>(('Lista complementar de Hosp EPI'!$P21+'Lista complementar de Hosp EPI'!U21)*$AE$5)/30</f>
        <v>1.5333333333333334</v>
      </c>
      <c r="AF21" s="114">
        <f t="shared" si="4"/>
        <v>138</v>
      </c>
      <c r="AG21" s="46">
        <f>('Lista complementar de Hosp EPI'!$I21+'Lista complementar de Hosp EPI'!J21)*$AG$5</f>
        <v>259</v>
      </c>
      <c r="AH21" s="93">
        <f t="shared" si="1"/>
        <v>23310</v>
      </c>
      <c r="AI21" s="46">
        <f>('Lista complementar de Hosp EPI'!$I21+'Lista complementar de Hosp EPI'!J21)*$AI$5</f>
        <v>155.4</v>
      </c>
      <c r="AJ21" s="29" t="s">
        <v>50</v>
      </c>
    </row>
    <row r="22" spans="1:36" x14ac:dyDescent="0.25">
      <c r="A22" s="48" t="s">
        <v>42</v>
      </c>
      <c r="B22" s="41" t="s">
        <v>43</v>
      </c>
      <c r="C22" s="41" t="s">
        <v>79</v>
      </c>
      <c r="D22" s="41" t="s">
        <v>83</v>
      </c>
      <c r="E22" s="43">
        <v>7992890</v>
      </c>
      <c r="F22" s="44" t="s">
        <v>87</v>
      </c>
      <c r="G22" s="41" t="s">
        <v>48</v>
      </c>
      <c r="H22" s="41" t="s">
        <v>54</v>
      </c>
      <c r="I22" s="45"/>
      <c r="J22" s="46">
        <v>5</v>
      </c>
      <c r="K22" s="46">
        <v>0</v>
      </c>
      <c r="L22" s="46">
        <f>ROUNDUP('Lista complementar de Hosp EPI'!J23/$L$5,0)*2</f>
        <v>0</v>
      </c>
      <c r="M22" s="46">
        <f>ROUNDUP('Lista complementar de Hosp EPI'!J23/$M$5,0)*2</f>
        <v>0</v>
      </c>
      <c r="N22" s="46">
        <f>ROUNDUP('Lista complementar de Hosp EPI'!J23/$N$5,0)*2</f>
        <v>0</v>
      </c>
      <c r="O22" s="46">
        <f>ROUNDUP('Lista complementar de Hosp EPI'!J23/$O$5,0)*2</f>
        <v>0</v>
      </c>
      <c r="P22" s="46">
        <f>SUM('Lista complementar de Hosp EPI'!L23:O23)</f>
        <v>0</v>
      </c>
      <c r="Q22" s="46">
        <f>ROUNDUP('Lista complementar de Hosp EPI'!I23/$Q$5,0)*2</f>
        <v>8</v>
      </c>
      <c r="R22" s="46">
        <f>ROUNDUP('Lista complementar de Hosp EPI'!I23/$R$5,0)*2</f>
        <v>8</v>
      </c>
      <c r="S22" s="46">
        <f>ROUNDUP('Lista complementar de Hosp EPI'!I23/$S$5,0)*2</f>
        <v>10</v>
      </c>
      <c r="T22" s="46">
        <f>ROUNDUP('Lista complementar de Hosp EPI'!I23/$T$5,0)*2</f>
        <v>20</v>
      </c>
      <c r="U22" s="46">
        <f>SUM('Lista complementar de Hosp EPI'!Q23:T23)</f>
        <v>20</v>
      </c>
      <c r="V22" s="47">
        <f>('Lista complementar de Hosp EPI'!P22+'Lista complementar de Hosp EPI'!$U22)*$V$5</f>
        <v>60</v>
      </c>
      <c r="W22" s="117">
        <f t="shared" si="2"/>
        <v>5400</v>
      </c>
      <c r="X22" s="47">
        <f>(('Lista complementar de Hosp EPI'!$P22+'Lista complementar de Hosp EPI'!U22)*$X$5)/30</f>
        <v>4</v>
      </c>
      <c r="Y22" s="117">
        <f t="shared" si="3"/>
        <v>360</v>
      </c>
      <c r="Z22" s="46">
        <f>('Lista complementar de Hosp EPI'!$I22+'Lista complementar de Hosp EPI'!J22)*$Z$5</f>
        <v>400</v>
      </c>
      <c r="AA22" s="46">
        <f>('Lista complementar de Hosp EPI'!$I22+'Lista complementar de Hosp EPI'!J22)*$AA$5</f>
        <v>200</v>
      </c>
      <c r="AB22" s="46">
        <f>('Lista complementar de Hosp EPI'!$I22+'Lista complementar de Hosp EPI'!J22)*$AB$5</f>
        <v>200</v>
      </c>
      <c r="AC22" s="93">
        <f t="shared" si="0"/>
        <v>18000</v>
      </c>
      <c r="AD22" s="46">
        <f>(('Lista complementar de Hosp EPI'!$P22+'Lista complementar de Hosp EPI'!U22)*$AD$5)/30</f>
        <v>0.66666666666666663</v>
      </c>
      <c r="AE22" s="46">
        <f>(('Lista complementar de Hosp EPI'!$P22+'Lista complementar de Hosp EPI'!U22)*$AE$5)/30</f>
        <v>0.66666666666666663</v>
      </c>
      <c r="AF22" s="114">
        <f t="shared" si="4"/>
        <v>60</v>
      </c>
      <c r="AG22" s="46">
        <f>('Lista complementar de Hosp EPI'!$I22+'Lista complementar de Hosp EPI'!J22)*$AG$5</f>
        <v>2.5</v>
      </c>
      <c r="AH22" s="93">
        <f t="shared" si="1"/>
        <v>225</v>
      </c>
      <c r="AI22" s="46">
        <f>('Lista complementar de Hosp EPI'!$I22+'Lista complementar de Hosp EPI'!J22)*$AI$5</f>
        <v>1.5</v>
      </c>
      <c r="AJ22" s="29" t="s">
        <v>50</v>
      </c>
    </row>
    <row r="23" spans="1:36" x14ac:dyDescent="0.25">
      <c r="A23" s="40" t="s">
        <v>42</v>
      </c>
      <c r="B23" s="41" t="s">
        <v>43</v>
      </c>
      <c r="C23" s="41" t="s">
        <v>55</v>
      </c>
      <c r="D23" s="42" t="s">
        <v>88</v>
      </c>
      <c r="E23" s="43" t="s">
        <v>89</v>
      </c>
      <c r="F23" s="44" t="s">
        <v>90</v>
      </c>
      <c r="G23" s="41" t="s">
        <v>48</v>
      </c>
      <c r="H23" s="41" t="s">
        <v>54</v>
      </c>
      <c r="I23" s="45">
        <v>40</v>
      </c>
      <c r="J23" s="46">
        <v>0</v>
      </c>
      <c r="K23" s="46">
        <v>0</v>
      </c>
      <c r="L23" s="46">
        <f>ROUNDUP('Lista complementar de Hosp EPI'!J24/$L$5,0)*2</f>
        <v>0</v>
      </c>
      <c r="M23" s="46">
        <f>ROUNDUP('Lista complementar de Hosp EPI'!J24/$M$5,0)*2</f>
        <v>0</v>
      </c>
      <c r="N23" s="46">
        <f>ROUNDUP('Lista complementar de Hosp EPI'!J24/$N$5,0)*2</f>
        <v>0</v>
      </c>
      <c r="O23" s="46">
        <f>ROUNDUP('Lista complementar de Hosp EPI'!J24/$O$5,0)*2</f>
        <v>0</v>
      </c>
      <c r="P23" s="46">
        <f>SUM('Lista complementar de Hosp EPI'!L24:O24)</f>
        <v>0</v>
      </c>
      <c r="Q23" s="46">
        <f>ROUNDUP('Lista complementar de Hosp EPI'!I24/$Q$5,0)*2</f>
        <v>4</v>
      </c>
      <c r="R23" s="46">
        <f>ROUNDUP('Lista complementar de Hosp EPI'!I24/$R$5,0)*2</f>
        <v>4</v>
      </c>
      <c r="S23" s="46">
        <f>ROUNDUP('Lista complementar de Hosp EPI'!I24/$S$5,0)*2</f>
        <v>4</v>
      </c>
      <c r="T23" s="46">
        <f>ROUNDUP('Lista complementar de Hosp EPI'!I24/$T$5,0)*2</f>
        <v>8</v>
      </c>
      <c r="U23" s="46">
        <f>SUM('Lista complementar de Hosp EPI'!Q24:T24)</f>
        <v>14</v>
      </c>
      <c r="V23" s="47">
        <f>('Lista complementar de Hosp EPI'!P23+'Lista complementar de Hosp EPI'!$U23)*$V$5</f>
        <v>42</v>
      </c>
      <c r="W23" s="117">
        <f t="shared" si="2"/>
        <v>3780</v>
      </c>
      <c r="X23" s="47">
        <f>(('Lista complementar de Hosp EPI'!$P23+'Lista complementar de Hosp EPI'!U23)*$X$5)/30</f>
        <v>2.8</v>
      </c>
      <c r="Y23" s="117">
        <f t="shared" si="3"/>
        <v>251.99999999999997</v>
      </c>
      <c r="Z23" s="46">
        <f>('Lista complementar de Hosp EPI'!$I23+'Lista complementar de Hosp EPI'!J23)*$Z$5</f>
        <v>3200</v>
      </c>
      <c r="AA23" s="46">
        <f>('Lista complementar de Hosp EPI'!$I23+'Lista complementar de Hosp EPI'!J23)*$AA$5</f>
        <v>1600</v>
      </c>
      <c r="AB23" s="46">
        <f>('Lista complementar de Hosp EPI'!$I23+'Lista complementar de Hosp EPI'!J23)*$AB$5</f>
        <v>1600</v>
      </c>
      <c r="AC23" s="93">
        <f t="shared" si="0"/>
        <v>144000</v>
      </c>
      <c r="AD23" s="46">
        <f>(('Lista complementar de Hosp EPI'!$P23+'Lista complementar de Hosp EPI'!U23)*$AD$5)/30</f>
        <v>0.46666666666666667</v>
      </c>
      <c r="AE23" s="46">
        <f>(('Lista complementar de Hosp EPI'!$P23+'Lista complementar de Hosp EPI'!U23)*$AE$5)/30</f>
        <v>0.46666666666666667</v>
      </c>
      <c r="AF23" s="114">
        <f t="shared" si="4"/>
        <v>42</v>
      </c>
      <c r="AG23" s="46">
        <f>('Lista complementar de Hosp EPI'!$I23+'Lista complementar de Hosp EPI'!J23)*$AG$5</f>
        <v>20</v>
      </c>
      <c r="AH23" s="93">
        <f t="shared" si="1"/>
        <v>1800</v>
      </c>
      <c r="AI23" s="46">
        <f>('Lista complementar de Hosp EPI'!$I23+'Lista complementar de Hosp EPI'!J23)*$AI$5</f>
        <v>12</v>
      </c>
      <c r="AJ23" s="29" t="s">
        <v>50</v>
      </c>
    </row>
    <row r="24" spans="1:36" x14ac:dyDescent="0.25">
      <c r="A24" s="48" t="s">
        <v>91</v>
      </c>
      <c r="B24" s="41" t="s">
        <v>92</v>
      </c>
      <c r="C24" s="41" t="s">
        <v>93</v>
      </c>
      <c r="D24" s="42" t="s">
        <v>94</v>
      </c>
      <c r="E24" s="43" t="s">
        <v>95</v>
      </c>
      <c r="F24" s="44" t="s">
        <v>96</v>
      </c>
      <c r="G24" s="41" t="s">
        <v>48</v>
      </c>
      <c r="H24" s="41" t="s">
        <v>54</v>
      </c>
      <c r="I24" s="45">
        <v>15</v>
      </c>
      <c r="J24" s="46">
        <v>0</v>
      </c>
      <c r="K24" s="46">
        <v>0</v>
      </c>
      <c r="L24" s="46">
        <f>ROUNDUP('Lista complementar de Hosp EPI'!J25/$L$5,0)*2</f>
        <v>0</v>
      </c>
      <c r="M24" s="46">
        <f>ROUNDUP('Lista complementar de Hosp EPI'!J25/$M$5,0)*2</f>
        <v>0</v>
      </c>
      <c r="N24" s="46">
        <f>ROUNDUP('Lista complementar de Hosp EPI'!J25/$N$5,0)*2</f>
        <v>0</v>
      </c>
      <c r="O24" s="46">
        <f>ROUNDUP('Lista complementar de Hosp EPI'!J25/$O$5,0)*2</f>
        <v>0</v>
      </c>
      <c r="P24" s="46">
        <f>SUM('Lista complementar de Hosp EPI'!L25:O25)</f>
        <v>0</v>
      </c>
      <c r="Q24" s="46">
        <f>ROUNDUP('Lista complementar de Hosp EPI'!I25/$Q$5,0)*2</f>
        <v>2</v>
      </c>
      <c r="R24" s="46">
        <f>ROUNDUP('Lista complementar de Hosp EPI'!I25/$R$5,0)*2</f>
        <v>2</v>
      </c>
      <c r="S24" s="46">
        <f>ROUNDUP('Lista complementar de Hosp EPI'!I25/$S$5,0)*2</f>
        <v>4</v>
      </c>
      <c r="T24" s="46">
        <f>ROUNDUP('Lista complementar de Hosp EPI'!I25/$T$5,0)*2</f>
        <v>6</v>
      </c>
      <c r="U24" s="46">
        <f>SUM('Lista complementar de Hosp EPI'!Q25:T25)</f>
        <v>10</v>
      </c>
      <c r="V24" s="47">
        <f>('Lista complementar de Hosp EPI'!P24+'Lista complementar de Hosp EPI'!$U24)*$V$5</f>
        <v>30</v>
      </c>
      <c r="W24" s="117">
        <f t="shared" si="2"/>
        <v>2700</v>
      </c>
      <c r="X24" s="47">
        <f>(('Lista complementar de Hosp EPI'!$P24+'Lista complementar de Hosp EPI'!U24)*$X$5)/30</f>
        <v>2</v>
      </c>
      <c r="Y24" s="117">
        <f t="shared" si="3"/>
        <v>180</v>
      </c>
      <c r="Z24" s="46">
        <f>('Lista complementar de Hosp EPI'!$I24+'Lista complementar de Hosp EPI'!J24)*$Z$5</f>
        <v>1200</v>
      </c>
      <c r="AA24" s="46">
        <f>('Lista complementar de Hosp EPI'!$I24+'Lista complementar de Hosp EPI'!J24)*$AA$5</f>
        <v>600</v>
      </c>
      <c r="AB24" s="46">
        <f>('Lista complementar de Hosp EPI'!$I24+'Lista complementar de Hosp EPI'!J24)*$AB$5</f>
        <v>600</v>
      </c>
      <c r="AC24" s="93">
        <f t="shared" si="0"/>
        <v>54000</v>
      </c>
      <c r="AD24" s="46">
        <f>(('Lista complementar de Hosp EPI'!$P24+'Lista complementar de Hosp EPI'!U24)*$AD$5)/30</f>
        <v>0.33333333333333331</v>
      </c>
      <c r="AE24" s="46">
        <f>(('Lista complementar de Hosp EPI'!$P24+'Lista complementar de Hosp EPI'!U24)*$AE$5)/30</f>
        <v>0.33333333333333331</v>
      </c>
      <c r="AF24" s="114">
        <f t="shared" si="4"/>
        <v>30</v>
      </c>
      <c r="AG24" s="46">
        <f>('Lista complementar de Hosp EPI'!$I24+'Lista complementar de Hosp EPI'!J24)*$AG$5</f>
        <v>7.5</v>
      </c>
      <c r="AH24" s="93">
        <f t="shared" si="1"/>
        <v>675</v>
      </c>
      <c r="AI24" s="46">
        <f>('Lista complementar de Hosp EPI'!$I24+'Lista complementar de Hosp EPI'!J24)*$AI$5</f>
        <v>4.5</v>
      </c>
      <c r="AJ24" s="29" t="s">
        <v>50</v>
      </c>
    </row>
    <row r="25" spans="1:36" x14ac:dyDescent="0.25">
      <c r="A25" s="48" t="s">
        <v>97</v>
      </c>
      <c r="B25" s="41" t="s">
        <v>98</v>
      </c>
      <c r="C25" s="41" t="s">
        <v>99</v>
      </c>
      <c r="D25" s="41" t="s">
        <v>100</v>
      </c>
      <c r="E25" s="43" t="s">
        <v>101</v>
      </c>
      <c r="F25" s="44" t="s">
        <v>102</v>
      </c>
      <c r="G25" s="41" t="s">
        <v>48</v>
      </c>
      <c r="H25" s="41" t="s">
        <v>54</v>
      </c>
      <c r="I25" s="45">
        <v>10</v>
      </c>
      <c r="J25" s="46">
        <v>0</v>
      </c>
      <c r="K25" s="46">
        <v>0</v>
      </c>
      <c r="L25" s="46">
        <f>ROUNDUP('Lista complementar de Hosp EPI'!J26/$L$5,0)*2</f>
        <v>0</v>
      </c>
      <c r="M25" s="46">
        <f>ROUNDUP('Lista complementar de Hosp EPI'!J26/$M$5,0)*2</f>
        <v>0</v>
      </c>
      <c r="N25" s="46">
        <f>ROUNDUP('Lista complementar de Hosp EPI'!J26/$N$5,0)*2</f>
        <v>0</v>
      </c>
      <c r="O25" s="46">
        <f>ROUNDUP('Lista complementar de Hosp EPI'!J26/$O$5,0)*2</f>
        <v>0</v>
      </c>
      <c r="P25" s="46">
        <f>SUM('Lista complementar de Hosp EPI'!L26:O26)</f>
        <v>0</v>
      </c>
      <c r="Q25" s="46">
        <f>ROUNDUP('Lista complementar de Hosp EPI'!I26/$Q$5,0)*2</f>
        <v>2</v>
      </c>
      <c r="R25" s="46">
        <f>ROUNDUP('Lista complementar de Hosp EPI'!I26/$R$5,0)*2</f>
        <v>2</v>
      </c>
      <c r="S25" s="46">
        <f>ROUNDUP('Lista complementar de Hosp EPI'!I26/$S$5,0)*2</f>
        <v>2</v>
      </c>
      <c r="T25" s="46">
        <f>ROUNDUP('Lista complementar de Hosp EPI'!I26/$T$5,0)*2</f>
        <v>4</v>
      </c>
      <c r="U25" s="46">
        <f>SUM('Lista complementar de Hosp EPI'!Q26:T26)</f>
        <v>14</v>
      </c>
      <c r="V25" s="47">
        <f>('Lista complementar de Hosp EPI'!P25+'Lista complementar de Hosp EPI'!$U25)*$V$5</f>
        <v>42</v>
      </c>
      <c r="W25" s="117">
        <f t="shared" si="2"/>
        <v>3780</v>
      </c>
      <c r="X25" s="47">
        <f>(('Lista complementar de Hosp EPI'!$P25+'Lista complementar de Hosp EPI'!U25)*$X$5)/30</f>
        <v>2.8</v>
      </c>
      <c r="Y25" s="117">
        <f t="shared" si="3"/>
        <v>251.99999999999997</v>
      </c>
      <c r="Z25" s="46">
        <f>('Lista complementar de Hosp EPI'!$I25+'Lista complementar de Hosp EPI'!J25)*$Z$5</f>
        <v>800</v>
      </c>
      <c r="AA25" s="46">
        <f>('Lista complementar de Hosp EPI'!$I25+'Lista complementar de Hosp EPI'!J25)*$AA$5</f>
        <v>400</v>
      </c>
      <c r="AB25" s="46">
        <f>('Lista complementar de Hosp EPI'!$I25+'Lista complementar de Hosp EPI'!J25)*$AB$5</f>
        <v>400</v>
      </c>
      <c r="AC25" s="93">
        <f t="shared" si="0"/>
        <v>36000</v>
      </c>
      <c r="AD25" s="46">
        <f>(('Lista complementar de Hosp EPI'!$P25+'Lista complementar de Hosp EPI'!U25)*$AD$5)/30</f>
        <v>0.46666666666666667</v>
      </c>
      <c r="AE25" s="46">
        <f>(('Lista complementar de Hosp EPI'!$P25+'Lista complementar de Hosp EPI'!U25)*$AE$5)/30</f>
        <v>0.46666666666666667</v>
      </c>
      <c r="AF25" s="114">
        <f t="shared" si="4"/>
        <v>42</v>
      </c>
      <c r="AG25" s="46">
        <f>('Lista complementar de Hosp EPI'!$I25+'Lista complementar de Hosp EPI'!J25)*$AG$5</f>
        <v>5</v>
      </c>
      <c r="AH25" s="93">
        <f t="shared" si="1"/>
        <v>450</v>
      </c>
      <c r="AI25" s="46">
        <f>('Lista complementar de Hosp EPI'!$I25+'Lista complementar de Hosp EPI'!J25)*$AI$5</f>
        <v>3</v>
      </c>
      <c r="AJ25" s="29" t="s">
        <v>50</v>
      </c>
    </row>
    <row r="26" spans="1:36" x14ac:dyDescent="0.25">
      <c r="A26" s="21" t="s">
        <v>97</v>
      </c>
      <c r="B26" s="22" t="s">
        <v>98</v>
      </c>
      <c r="C26" s="22" t="s">
        <v>103</v>
      </c>
      <c r="D26" s="54" t="s">
        <v>104</v>
      </c>
      <c r="E26" s="51" t="s">
        <v>105</v>
      </c>
      <c r="F26" s="52" t="s">
        <v>106</v>
      </c>
      <c r="G26" s="22" t="s">
        <v>39</v>
      </c>
      <c r="H26" s="22" t="s">
        <v>40</v>
      </c>
      <c r="I26" s="46">
        <v>5</v>
      </c>
      <c r="J26" s="46">
        <v>0</v>
      </c>
      <c r="K26" s="46">
        <v>0</v>
      </c>
      <c r="L26" s="46">
        <f>ROUNDUP('Lista complementar de Hosp EPI'!J27/$L$5,0)*2</f>
        <v>0</v>
      </c>
      <c r="M26" s="46">
        <f>ROUNDUP('Lista complementar de Hosp EPI'!J27/$M$5,0)*2</f>
        <v>0</v>
      </c>
      <c r="N26" s="46">
        <f>ROUNDUP('Lista complementar de Hosp EPI'!J27/$N$5,0)*2</f>
        <v>0</v>
      </c>
      <c r="O26" s="46">
        <f>ROUNDUP('Lista complementar de Hosp EPI'!J27/$O$5,0)*2</f>
        <v>0</v>
      </c>
      <c r="P26" s="46">
        <f>SUM('Lista complementar de Hosp EPI'!L27:O27)</f>
        <v>0</v>
      </c>
      <c r="Q26" s="46">
        <f>ROUNDUP('Lista complementar de Hosp EPI'!I27/$Q$5,0)*2</f>
        <v>2</v>
      </c>
      <c r="R26" s="46">
        <f>ROUNDUP('Lista complementar de Hosp EPI'!I27/$R$5,0)*2</f>
        <v>2</v>
      </c>
      <c r="S26" s="46">
        <f>ROUNDUP('Lista complementar de Hosp EPI'!I27/$S$5,0)*2</f>
        <v>4</v>
      </c>
      <c r="T26" s="46">
        <f>ROUNDUP('Lista complementar de Hosp EPI'!I27/$T$5,0)*2</f>
        <v>6</v>
      </c>
      <c r="U26" s="46">
        <f>SUM('Lista complementar de Hosp EPI'!Q27:T27)</f>
        <v>8</v>
      </c>
      <c r="V26" s="47">
        <f>('Lista complementar de Hosp EPI'!P26+'Lista complementar de Hosp EPI'!$U26)*$V$5</f>
        <v>24</v>
      </c>
      <c r="W26" s="117">
        <f t="shared" si="2"/>
        <v>2160</v>
      </c>
      <c r="X26" s="47">
        <f>(('Lista complementar de Hosp EPI'!$P26+'Lista complementar de Hosp EPI'!U26)*$X$5)/30</f>
        <v>1.6</v>
      </c>
      <c r="Y26" s="117">
        <f t="shared" si="3"/>
        <v>144</v>
      </c>
      <c r="Z26" s="46">
        <f>('Lista complementar de Hosp EPI'!$I26+'Lista complementar de Hosp EPI'!J26)*$Z$5</f>
        <v>400</v>
      </c>
      <c r="AA26" s="46">
        <f>('Lista complementar de Hosp EPI'!$I26+'Lista complementar de Hosp EPI'!J26)*$AA$5</f>
        <v>200</v>
      </c>
      <c r="AB26" s="46">
        <f>('Lista complementar de Hosp EPI'!$I26+'Lista complementar de Hosp EPI'!J26)*$AB$5</f>
        <v>200</v>
      </c>
      <c r="AC26" s="93">
        <f t="shared" si="0"/>
        <v>18000</v>
      </c>
      <c r="AD26" s="46">
        <f>(('Lista complementar de Hosp EPI'!$P26+'Lista complementar de Hosp EPI'!U26)*$AD$5)/30</f>
        <v>0.26666666666666666</v>
      </c>
      <c r="AE26" s="46">
        <f>(('Lista complementar de Hosp EPI'!$P26+'Lista complementar de Hosp EPI'!U26)*$AE$5)/30</f>
        <v>0.26666666666666666</v>
      </c>
      <c r="AF26" s="114">
        <f t="shared" si="4"/>
        <v>24</v>
      </c>
      <c r="AG26" s="46">
        <f>('Lista complementar de Hosp EPI'!$I26+'Lista complementar de Hosp EPI'!J26)*$AG$5</f>
        <v>2.5</v>
      </c>
      <c r="AH26" s="93">
        <f t="shared" si="1"/>
        <v>225</v>
      </c>
      <c r="AI26" s="46">
        <f>('Lista complementar de Hosp EPI'!$I26+'Lista complementar de Hosp EPI'!J26)*$AI$5</f>
        <v>1.5</v>
      </c>
      <c r="AJ26" s="29" t="s">
        <v>41</v>
      </c>
    </row>
    <row r="27" spans="1:36" x14ac:dyDescent="0.25">
      <c r="A27" s="21" t="s">
        <v>97</v>
      </c>
      <c r="B27" s="22" t="s">
        <v>98</v>
      </c>
      <c r="C27" s="22" t="s">
        <v>107</v>
      </c>
      <c r="D27" s="54" t="s">
        <v>108</v>
      </c>
      <c r="E27" s="51" t="s">
        <v>109</v>
      </c>
      <c r="F27" s="52" t="s">
        <v>110</v>
      </c>
      <c r="G27" s="22" t="s">
        <v>39</v>
      </c>
      <c r="H27" s="22" t="s">
        <v>40</v>
      </c>
      <c r="I27" s="46">
        <v>10</v>
      </c>
      <c r="J27" s="46">
        <v>0</v>
      </c>
      <c r="K27" s="46">
        <v>0</v>
      </c>
      <c r="L27" s="46">
        <f>ROUNDUP('Lista complementar de Hosp EPI'!J28/$L$5,0)*2</f>
        <v>0</v>
      </c>
      <c r="M27" s="46">
        <f>ROUNDUP('Lista complementar de Hosp EPI'!J28/$M$5,0)*2</f>
        <v>0</v>
      </c>
      <c r="N27" s="46">
        <f>ROUNDUP('Lista complementar de Hosp EPI'!J28/$N$5,0)*2</f>
        <v>0</v>
      </c>
      <c r="O27" s="46">
        <f>ROUNDUP('Lista complementar de Hosp EPI'!J28/$O$5,0)*2</f>
        <v>0</v>
      </c>
      <c r="P27" s="46">
        <f>SUM('Lista complementar de Hosp EPI'!L28:O28)</f>
        <v>22</v>
      </c>
      <c r="Q27" s="46">
        <f>ROUNDUP('Lista complementar de Hosp EPI'!I28/$Q$5,0)*2</f>
        <v>2</v>
      </c>
      <c r="R27" s="46">
        <f>ROUNDUP('Lista complementar de Hosp EPI'!I28/$R$5,0)*2</f>
        <v>2</v>
      </c>
      <c r="S27" s="46">
        <f>ROUNDUP('Lista complementar de Hosp EPI'!I28/$S$5,0)*2</f>
        <v>2</v>
      </c>
      <c r="T27" s="46">
        <f>ROUNDUP('Lista complementar de Hosp EPI'!I28/$T$5,0)*2</f>
        <v>2</v>
      </c>
      <c r="U27" s="46">
        <f>SUM('Lista complementar de Hosp EPI'!Q28:T28)</f>
        <v>20</v>
      </c>
      <c r="V27" s="47">
        <f>('Lista complementar de Hosp EPI'!P27+'Lista complementar de Hosp EPI'!$U27)*$V$5</f>
        <v>126</v>
      </c>
      <c r="W27" s="117">
        <f t="shared" si="2"/>
        <v>11340</v>
      </c>
      <c r="X27" s="47">
        <f>(('Lista complementar de Hosp EPI'!$P27+'Lista complementar de Hosp EPI'!U27)*$X$5)/30</f>
        <v>8.4</v>
      </c>
      <c r="Y27" s="117">
        <f t="shared" si="3"/>
        <v>756</v>
      </c>
      <c r="Z27" s="46">
        <f>('Lista complementar de Hosp EPI'!$I27+'Lista complementar de Hosp EPI'!J27)*$Z$5</f>
        <v>800</v>
      </c>
      <c r="AA27" s="46">
        <f>('Lista complementar de Hosp EPI'!$I27+'Lista complementar de Hosp EPI'!J27)*$AA$5</f>
        <v>400</v>
      </c>
      <c r="AB27" s="46">
        <f>('Lista complementar de Hosp EPI'!$I27+'Lista complementar de Hosp EPI'!J27)*$AB$5</f>
        <v>400</v>
      </c>
      <c r="AC27" s="93">
        <f t="shared" si="0"/>
        <v>36000</v>
      </c>
      <c r="AD27" s="46">
        <f>(('Lista complementar de Hosp EPI'!$P27+'Lista complementar de Hosp EPI'!U27)*$AD$5)/30</f>
        <v>1.4</v>
      </c>
      <c r="AE27" s="46">
        <f>(('Lista complementar de Hosp EPI'!$P27+'Lista complementar de Hosp EPI'!U27)*$AE$5)/30</f>
        <v>1.4</v>
      </c>
      <c r="AF27" s="114">
        <f t="shared" si="4"/>
        <v>125.99999999999999</v>
      </c>
      <c r="AG27" s="46">
        <f>('Lista complementar de Hosp EPI'!$I27+'Lista complementar de Hosp EPI'!J27)*$AG$5</f>
        <v>5</v>
      </c>
      <c r="AH27" s="93">
        <f t="shared" si="1"/>
        <v>450</v>
      </c>
      <c r="AI27" s="46">
        <f>('Lista complementar de Hosp EPI'!$I27+'Lista complementar de Hosp EPI'!J27)*$AI$5</f>
        <v>3</v>
      </c>
      <c r="AJ27" s="29" t="s">
        <v>41</v>
      </c>
    </row>
    <row r="28" spans="1:36" x14ac:dyDescent="0.25">
      <c r="A28" s="21" t="s">
        <v>97</v>
      </c>
      <c r="B28" s="22" t="s">
        <v>98</v>
      </c>
      <c r="C28" s="22" t="s">
        <v>99</v>
      </c>
      <c r="D28" s="54" t="s">
        <v>111</v>
      </c>
      <c r="E28" s="51" t="s">
        <v>112</v>
      </c>
      <c r="F28" s="52" t="s">
        <v>113</v>
      </c>
      <c r="G28" s="22" t="s">
        <v>48</v>
      </c>
      <c r="H28" s="22" t="s">
        <v>40</v>
      </c>
      <c r="I28" s="46">
        <v>1</v>
      </c>
      <c r="J28" s="46">
        <v>0</v>
      </c>
      <c r="K28" s="46">
        <v>0</v>
      </c>
      <c r="L28" s="46">
        <f>ROUNDUP('Lista complementar de Hosp EPI'!J29/$L$5,0)*2</f>
        <v>4</v>
      </c>
      <c r="M28" s="46">
        <f>ROUNDUP('Lista complementar de Hosp EPI'!J29/$M$5,0)*2</f>
        <v>4</v>
      </c>
      <c r="N28" s="46">
        <f>ROUNDUP('Lista complementar de Hosp EPI'!J29/$N$5,0)*2</f>
        <v>4</v>
      </c>
      <c r="O28" s="46">
        <f>ROUNDUP('Lista complementar de Hosp EPI'!J29/$O$5,0)*2</f>
        <v>10</v>
      </c>
      <c r="P28" s="46">
        <f>SUM('Lista complementar de Hosp EPI'!L29:O29)</f>
        <v>0</v>
      </c>
      <c r="Q28" s="46">
        <f>ROUNDUP('Lista complementar de Hosp EPI'!I29/$Q$5,0)*2</f>
        <v>4</v>
      </c>
      <c r="R28" s="46">
        <f>ROUNDUP('Lista complementar de Hosp EPI'!I29/$R$5,0)*2</f>
        <v>4</v>
      </c>
      <c r="S28" s="46">
        <f>ROUNDUP('Lista complementar de Hosp EPI'!I29/$S$5,0)*2</f>
        <v>4</v>
      </c>
      <c r="T28" s="46">
        <f>ROUNDUP('Lista complementar de Hosp EPI'!I29/$T$5,0)*2</f>
        <v>8</v>
      </c>
      <c r="U28" s="46">
        <f>SUM('Lista complementar de Hosp EPI'!Q29:T29)</f>
        <v>20</v>
      </c>
      <c r="V28" s="47">
        <f>('Lista complementar de Hosp EPI'!P28+'Lista complementar de Hosp EPI'!$U28)*$V$5</f>
        <v>60</v>
      </c>
      <c r="W28" s="117">
        <f t="shared" si="2"/>
        <v>5400</v>
      </c>
      <c r="X28" s="47">
        <f>(('Lista complementar de Hosp EPI'!$P28+'Lista complementar de Hosp EPI'!U28)*$X$5)/30</f>
        <v>4</v>
      </c>
      <c r="Y28" s="117">
        <f t="shared" si="3"/>
        <v>360</v>
      </c>
      <c r="Z28" s="46">
        <f>('Lista complementar de Hosp EPI'!$I28+'Lista complementar de Hosp EPI'!J28)*$Z$5</f>
        <v>80</v>
      </c>
      <c r="AA28" s="46">
        <f>('Lista complementar de Hosp EPI'!$I28+'Lista complementar de Hosp EPI'!J28)*$AA$5</f>
        <v>40</v>
      </c>
      <c r="AB28" s="46">
        <f>('Lista complementar de Hosp EPI'!$I28+'Lista complementar de Hosp EPI'!J28)*$AB$5</f>
        <v>40</v>
      </c>
      <c r="AC28" s="93">
        <f t="shared" si="0"/>
        <v>3600</v>
      </c>
      <c r="AD28" s="46">
        <f>(('Lista complementar de Hosp EPI'!$P28+'Lista complementar de Hosp EPI'!U28)*$AD$5)/30</f>
        <v>0.66666666666666663</v>
      </c>
      <c r="AE28" s="46">
        <f>(('Lista complementar de Hosp EPI'!$P28+'Lista complementar de Hosp EPI'!U28)*$AE$5)/30</f>
        <v>0.66666666666666663</v>
      </c>
      <c r="AF28" s="114">
        <f t="shared" si="4"/>
        <v>60</v>
      </c>
      <c r="AG28" s="46">
        <f>('Lista complementar de Hosp EPI'!$I28+'Lista complementar de Hosp EPI'!J28)*$AG$5</f>
        <v>0.5</v>
      </c>
      <c r="AH28" s="93">
        <f t="shared" si="1"/>
        <v>45</v>
      </c>
      <c r="AI28" s="46">
        <f>('Lista complementar de Hosp EPI'!$I28+'Lista complementar de Hosp EPI'!J28)*$AI$5</f>
        <v>0.3</v>
      </c>
      <c r="AJ28" s="29" t="s">
        <v>41</v>
      </c>
    </row>
    <row r="29" spans="1:36" x14ac:dyDescent="0.25">
      <c r="A29" s="21" t="s">
        <v>97</v>
      </c>
      <c r="B29" s="22" t="s">
        <v>98</v>
      </c>
      <c r="C29" s="22" t="s">
        <v>107</v>
      </c>
      <c r="D29" s="54" t="s">
        <v>114</v>
      </c>
      <c r="E29" s="51" t="s">
        <v>115</v>
      </c>
      <c r="F29" s="52" t="s">
        <v>116</v>
      </c>
      <c r="G29" s="22" t="s">
        <v>39</v>
      </c>
      <c r="H29" s="22" t="s">
        <v>40</v>
      </c>
      <c r="I29" s="46">
        <v>14</v>
      </c>
      <c r="J29" s="46">
        <v>10</v>
      </c>
      <c r="K29" s="46">
        <v>0</v>
      </c>
      <c r="L29" s="46">
        <f>ROUNDUP('Lista complementar de Hosp EPI'!J30/$L$5,0)*2</f>
        <v>0</v>
      </c>
      <c r="M29" s="46">
        <f>ROUNDUP('Lista complementar de Hosp EPI'!J30/$M$5,0)*2</f>
        <v>0</v>
      </c>
      <c r="N29" s="46">
        <f>ROUNDUP('Lista complementar de Hosp EPI'!J30/$N$5,0)*2</f>
        <v>0</v>
      </c>
      <c r="O29" s="46">
        <f>ROUNDUP('Lista complementar de Hosp EPI'!J30/$O$5,0)*2</f>
        <v>0</v>
      </c>
      <c r="P29" s="46">
        <f>SUM('Lista complementar de Hosp EPI'!L30:O30)</f>
        <v>0</v>
      </c>
      <c r="Q29" s="46">
        <f>ROUNDUP('Lista complementar de Hosp EPI'!I30/$Q$5,0)*2</f>
        <v>4</v>
      </c>
      <c r="R29" s="46">
        <f>ROUNDUP('Lista complementar de Hosp EPI'!I30/$R$5,0)*2</f>
        <v>4</v>
      </c>
      <c r="S29" s="46">
        <f>ROUNDUP('Lista complementar de Hosp EPI'!I30/$S$5,0)*2</f>
        <v>4</v>
      </c>
      <c r="T29" s="46">
        <f>ROUNDUP('Lista complementar de Hosp EPI'!I30/$T$5,0)*2</f>
        <v>8</v>
      </c>
      <c r="U29" s="46">
        <f>SUM('Lista complementar de Hosp EPI'!Q30:T30)</f>
        <v>60</v>
      </c>
      <c r="V29" s="47">
        <f>('Lista complementar de Hosp EPI'!P29+'Lista complementar de Hosp EPI'!$U29)*$V$5</f>
        <v>180</v>
      </c>
      <c r="W29" s="117">
        <f t="shared" si="2"/>
        <v>16200</v>
      </c>
      <c r="X29" s="47">
        <f>(('Lista complementar de Hosp EPI'!$P29+'Lista complementar de Hosp EPI'!U29)*$X$5)/30</f>
        <v>12</v>
      </c>
      <c r="Y29" s="117">
        <f t="shared" si="3"/>
        <v>1080</v>
      </c>
      <c r="Z29" s="46">
        <f>('Lista complementar de Hosp EPI'!$I29+'Lista complementar de Hosp EPI'!J29)*$Z$5</f>
        <v>1920</v>
      </c>
      <c r="AA29" s="46">
        <f>('Lista complementar de Hosp EPI'!$I29+'Lista complementar de Hosp EPI'!J29)*$AA$5</f>
        <v>960</v>
      </c>
      <c r="AB29" s="46">
        <f>('Lista complementar de Hosp EPI'!$I29+'Lista complementar de Hosp EPI'!J29)*$AB$5</f>
        <v>960</v>
      </c>
      <c r="AC29" s="93">
        <f t="shared" si="0"/>
        <v>86400</v>
      </c>
      <c r="AD29" s="46">
        <f>(('Lista complementar de Hosp EPI'!$P29+'Lista complementar de Hosp EPI'!U29)*$AD$5)/30</f>
        <v>2</v>
      </c>
      <c r="AE29" s="46">
        <f>(('Lista complementar de Hosp EPI'!$P29+'Lista complementar de Hosp EPI'!U29)*$AE$5)/30</f>
        <v>2</v>
      </c>
      <c r="AF29" s="114">
        <f t="shared" si="4"/>
        <v>180</v>
      </c>
      <c r="AG29" s="46">
        <f>('Lista complementar de Hosp EPI'!$I29+'Lista complementar de Hosp EPI'!J29)*$AG$5</f>
        <v>12</v>
      </c>
      <c r="AH29" s="93">
        <f t="shared" si="1"/>
        <v>1080</v>
      </c>
      <c r="AI29" s="46">
        <f>('Lista complementar de Hosp EPI'!$I29+'Lista complementar de Hosp EPI'!J29)*$AI$5</f>
        <v>7.1999999999999993</v>
      </c>
      <c r="AJ29" s="29" t="s">
        <v>41</v>
      </c>
    </row>
    <row r="30" spans="1:36" x14ac:dyDescent="0.25">
      <c r="A30" s="40">
        <v>14</v>
      </c>
      <c r="B30" s="41" t="s">
        <v>117</v>
      </c>
      <c r="C30" s="41" t="s">
        <v>118</v>
      </c>
      <c r="D30" s="41" t="s">
        <v>119</v>
      </c>
      <c r="E30" s="43" t="s">
        <v>120</v>
      </c>
      <c r="F30" s="44" t="s">
        <v>121</v>
      </c>
      <c r="G30" s="41" t="s">
        <v>48</v>
      </c>
      <c r="H30" s="41" t="s">
        <v>54</v>
      </c>
      <c r="I30" s="45">
        <v>15</v>
      </c>
      <c r="J30" s="46">
        <v>0</v>
      </c>
      <c r="K30" s="46">
        <v>0</v>
      </c>
      <c r="L30" s="46">
        <f>ROUNDUP('Lista complementar de Hosp EPI'!J31/$L$5,0)*2</f>
        <v>0</v>
      </c>
      <c r="M30" s="46">
        <f>ROUNDUP('Lista complementar de Hosp EPI'!J31/$M$5,0)*2</f>
        <v>0</v>
      </c>
      <c r="N30" s="46">
        <f>ROUNDUP('Lista complementar de Hosp EPI'!J31/$N$5,0)*2</f>
        <v>0</v>
      </c>
      <c r="O30" s="46">
        <f>ROUNDUP('Lista complementar de Hosp EPI'!J31/$O$5,0)*2</f>
        <v>0</v>
      </c>
      <c r="P30" s="46">
        <f>SUM('Lista complementar de Hosp EPI'!L31:O31)</f>
        <v>18</v>
      </c>
      <c r="Q30" s="46">
        <f>ROUNDUP('Lista complementar de Hosp EPI'!I31/$Q$5,0)*2</f>
        <v>10</v>
      </c>
      <c r="R30" s="46">
        <f>ROUNDUP('Lista complementar de Hosp EPI'!I31/$R$5,0)*2</f>
        <v>10</v>
      </c>
      <c r="S30" s="46">
        <f>ROUNDUP('Lista complementar de Hosp EPI'!I31/$S$5,0)*2</f>
        <v>14</v>
      </c>
      <c r="T30" s="46">
        <f>ROUNDUP('Lista complementar de Hosp EPI'!I31/$T$5,0)*2</f>
        <v>26</v>
      </c>
      <c r="U30" s="46">
        <f>SUM('Lista complementar de Hosp EPI'!Q31:T31)</f>
        <v>24</v>
      </c>
      <c r="V30" s="47">
        <f>('Lista complementar de Hosp EPI'!P30+'Lista complementar de Hosp EPI'!$U30)*$V$5</f>
        <v>126</v>
      </c>
      <c r="W30" s="117">
        <f t="shared" si="2"/>
        <v>11340</v>
      </c>
      <c r="X30" s="47">
        <f>(('Lista complementar de Hosp EPI'!$P30+'Lista complementar de Hosp EPI'!U30)*$X$5)/30</f>
        <v>8.4</v>
      </c>
      <c r="Y30" s="117">
        <f t="shared" si="3"/>
        <v>756</v>
      </c>
      <c r="Z30" s="46">
        <f>('Lista complementar de Hosp EPI'!$I30+'Lista complementar de Hosp EPI'!J30)*$Z$5</f>
        <v>1200</v>
      </c>
      <c r="AA30" s="46">
        <f>('Lista complementar de Hosp EPI'!$I30+'Lista complementar de Hosp EPI'!J30)*$AA$5</f>
        <v>600</v>
      </c>
      <c r="AB30" s="46">
        <f>('Lista complementar de Hosp EPI'!$I30+'Lista complementar de Hosp EPI'!J30)*$AB$5</f>
        <v>600</v>
      </c>
      <c r="AC30" s="93">
        <f t="shared" si="0"/>
        <v>54000</v>
      </c>
      <c r="AD30" s="46">
        <f>(('Lista complementar de Hosp EPI'!$P30+'Lista complementar de Hosp EPI'!U30)*$AD$5)/30</f>
        <v>1.4</v>
      </c>
      <c r="AE30" s="46">
        <f>(('Lista complementar de Hosp EPI'!$P30+'Lista complementar de Hosp EPI'!U30)*$AE$5)/30</f>
        <v>1.4</v>
      </c>
      <c r="AF30" s="114">
        <f t="shared" si="4"/>
        <v>125.99999999999999</v>
      </c>
      <c r="AG30" s="46">
        <f>('Lista complementar de Hosp EPI'!$I30+'Lista complementar de Hosp EPI'!J30)*$AG$5</f>
        <v>7.5</v>
      </c>
      <c r="AH30" s="93">
        <f t="shared" si="1"/>
        <v>675</v>
      </c>
      <c r="AI30" s="46">
        <f>('Lista complementar de Hosp EPI'!$I30+'Lista complementar de Hosp EPI'!J30)*$AI$5</f>
        <v>4.5</v>
      </c>
      <c r="AJ30" s="29" t="s">
        <v>50</v>
      </c>
    </row>
    <row r="31" spans="1:36" x14ac:dyDescent="0.25">
      <c r="A31" s="40">
        <v>14</v>
      </c>
      <c r="B31" s="41" t="s">
        <v>117</v>
      </c>
      <c r="C31" s="41" t="s">
        <v>118</v>
      </c>
      <c r="D31" s="42" t="s">
        <v>119</v>
      </c>
      <c r="E31" s="43" t="s">
        <v>95</v>
      </c>
      <c r="F31" s="44" t="s">
        <v>122</v>
      </c>
      <c r="G31" s="41" t="s">
        <v>48</v>
      </c>
      <c r="H31" s="41" t="s">
        <v>54</v>
      </c>
      <c r="I31" s="45">
        <v>50</v>
      </c>
      <c r="J31" s="46">
        <v>0</v>
      </c>
      <c r="K31" s="46">
        <v>0</v>
      </c>
      <c r="L31" s="46">
        <f>ROUNDUP('Lista complementar de Hosp EPI'!J32/$L$5,0)*2</f>
        <v>4</v>
      </c>
      <c r="M31" s="46">
        <f>ROUNDUP('Lista complementar de Hosp EPI'!J32/$M$5,0)*2</f>
        <v>4</v>
      </c>
      <c r="N31" s="46">
        <f>ROUNDUP('Lista complementar de Hosp EPI'!J32/$N$5,0)*2</f>
        <v>4</v>
      </c>
      <c r="O31" s="46">
        <f>ROUNDUP('Lista complementar de Hosp EPI'!J32/$O$5,0)*2</f>
        <v>6</v>
      </c>
      <c r="P31" s="46">
        <f>SUM('Lista complementar de Hosp EPI'!L32:O32)</f>
        <v>0</v>
      </c>
      <c r="Q31" s="46">
        <f>ROUNDUP('Lista complementar de Hosp EPI'!I32/$Q$5,0)*2</f>
        <v>4</v>
      </c>
      <c r="R31" s="46">
        <f>ROUNDUP('Lista complementar de Hosp EPI'!I32/$R$5,0)*2</f>
        <v>4</v>
      </c>
      <c r="S31" s="46">
        <f>ROUNDUP('Lista complementar de Hosp EPI'!I32/$S$5,0)*2</f>
        <v>6</v>
      </c>
      <c r="T31" s="46">
        <f>ROUNDUP('Lista complementar de Hosp EPI'!I32/$T$5,0)*2</f>
        <v>10</v>
      </c>
      <c r="U31" s="46">
        <f>SUM('Lista complementar de Hosp EPI'!Q32:T32)</f>
        <v>24</v>
      </c>
      <c r="V31" s="47">
        <f>('Lista complementar de Hosp EPI'!P31+'Lista complementar de Hosp EPI'!$U31)*$V$5</f>
        <v>72</v>
      </c>
      <c r="W31" s="117">
        <f t="shared" si="2"/>
        <v>6480</v>
      </c>
      <c r="X31" s="47">
        <f>(('Lista complementar de Hosp EPI'!$P31+'Lista complementar de Hosp EPI'!U31)*$X$5)/30</f>
        <v>4.8</v>
      </c>
      <c r="Y31" s="117">
        <f t="shared" si="3"/>
        <v>432</v>
      </c>
      <c r="Z31" s="46">
        <f>('Lista complementar de Hosp EPI'!$I31+'Lista complementar de Hosp EPI'!J31)*$Z$5</f>
        <v>4000</v>
      </c>
      <c r="AA31" s="46">
        <f>('Lista complementar de Hosp EPI'!$I31+'Lista complementar de Hosp EPI'!J31)*$AA$5</f>
        <v>2000</v>
      </c>
      <c r="AB31" s="46">
        <f>('Lista complementar de Hosp EPI'!$I31+'Lista complementar de Hosp EPI'!J31)*$AB$5</f>
        <v>2000</v>
      </c>
      <c r="AC31" s="93">
        <f t="shared" si="0"/>
        <v>180000</v>
      </c>
      <c r="AD31" s="46">
        <f>(('Lista complementar de Hosp EPI'!$P31+'Lista complementar de Hosp EPI'!U31)*$AD$5)/30</f>
        <v>0.8</v>
      </c>
      <c r="AE31" s="46">
        <f>(('Lista complementar de Hosp EPI'!$P31+'Lista complementar de Hosp EPI'!U31)*$AE$5)/30</f>
        <v>0.8</v>
      </c>
      <c r="AF31" s="114">
        <f t="shared" si="4"/>
        <v>72</v>
      </c>
      <c r="AG31" s="46">
        <f>('Lista complementar de Hosp EPI'!$I31+'Lista complementar de Hosp EPI'!J31)*$AG$5</f>
        <v>25</v>
      </c>
      <c r="AH31" s="93">
        <f t="shared" si="1"/>
        <v>2250</v>
      </c>
      <c r="AI31" s="46">
        <f>('Lista complementar de Hosp EPI'!$I31+'Lista complementar de Hosp EPI'!J31)*$AI$5</f>
        <v>15</v>
      </c>
      <c r="AJ31" s="29" t="s">
        <v>50</v>
      </c>
    </row>
    <row r="32" spans="1:36" x14ac:dyDescent="0.25">
      <c r="A32" s="21" t="s">
        <v>123</v>
      </c>
      <c r="B32" s="22" t="s">
        <v>117</v>
      </c>
      <c r="C32" s="22" t="s">
        <v>118</v>
      </c>
      <c r="D32" s="54" t="s">
        <v>124</v>
      </c>
      <c r="E32" s="51" t="s">
        <v>125</v>
      </c>
      <c r="F32" s="52" t="s">
        <v>126</v>
      </c>
      <c r="G32" s="22" t="s">
        <v>48</v>
      </c>
      <c r="H32" s="22" t="s">
        <v>40</v>
      </c>
      <c r="I32" s="46">
        <v>20</v>
      </c>
      <c r="J32" s="46">
        <v>6</v>
      </c>
      <c r="K32" s="46">
        <v>0</v>
      </c>
      <c r="L32" s="46">
        <f>ROUNDUP('Lista complementar de Hosp EPI'!J33/$L$5,0)*2</f>
        <v>0</v>
      </c>
      <c r="M32" s="46">
        <f>ROUNDUP('Lista complementar de Hosp EPI'!J33/$M$5,0)*2</f>
        <v>0</v>
      </c>
      <c r="N32" s="46">
        <f>ROUNDUP('Lista complementar de Hosp EPI'!J33/$N$5,0)*2</f>
        <v>0</v>
      </c>
      <c r="O32" s="46">
        <f>ROUNDUP('Lista complementar de Hosp EPI'!J33/$O$5,0)*2</f>
        <v>0</v>
      </c>
      <c r="P32" s="46">
        <f>SUM('Lista complementar de Hosp EPI'!L33:O33)</f>
        <v>22</v>
      </c>
      <c r="Q32" s="46">
        <f>ROUNDUP('Lista complementar de Hosp EPI'!I33/$Q$5,0)*2</f>
        <v>4</v>
      </c>
      <c r="R32" s="46">
        <f>ROUNDUP('Lista complementar de Hosp EPI'!I33/$R$5,0)*2</f>
        <v>4</v>
      </c>
      <c r="S32" s="46">
        <f>ROUNDUP('Lista complementar de Hosp EPI'!I33/$S$5,0)*2</f>
        <v>6</v>
      </c>
      <c r="T32" s="46">
        <f>ROUNDUP('Lista complementar de Hosp EPI'!I33/$T$5,0)*2</f>
        <v>10</v>
      </c>
      <c r="U32" s="46">
        <f>SUM('Lista complementar de Hosp EPI'!Q33:T33)</f>
        <v>0</v>
      </c>
      <c r="V32" s="47">
        <f>('Lista complementar de Hosp EPI'!P32+'Lista complementar de Hosp EPI'!$U32)*$V$5</f>
        <v>66</v>
      </c>
      <c r="W32" s="117">
        <f t="shared" si="2"/>
        <v>5940</v>
      </c>
      <c r="X32" s="47">
        <f>(('Lista complementar de Hosp EPI'!$P32+'Lista complementar de Hosp EPI'!U32)*$X$5)/30</f>
        <v>4.4000000000000004</v>
      </c>
      <c r="Y32" s="117">
        <f t="shared" si="3"/>
        <v>396.00000000000006</v>
      </c>
      <c r="Z32" s="46">
        <f>('Lista complementar de Hosp EPI'!$I32+'Lista complementar de Hosp EPI'!J32)*$Z$5</f>
        <v>2080</v>
      </c>
      <c r="AA32" s="46">
        <f>('Lista complementar de Hosp EPI'!$I32+'Lista complementar de Hosp EPI'!J32)*$AA$5</f>
        <v>1040</v>
      </c>
      <c r="AB32" s="46">
        <f>('Lista complementar de Hosp EPI'!$I32+'Lista complementar de Hosp EPI'!J32)*$AB$5</f>
        <v>1040</v>
      </c>
      <c r="AC32" s="93">
        <f t="shared" si="0"/>
        <v>93600</v>
      </c>
      <c r="AD32" s="46">
        <f>(('Lista complementar de Hosp EPI'!$P32+'Lista complementar de Hosp EPI'!U32)*$AD$5)/30</f>
        <v>0.73333333333333328</v>
      </c>
      <c r="AE32" s="46">
        <f>(('Lista complementar de Hosp EPI'!$P32+'Lista complementar de Hosp EPI'!U32)*$AE$5)/30</f>
        <v>0.73333333333333328</v>
      </c>
      <c r="AF32" s="114">
        <f t="shared" si="4"/>
        <v>66</v>
      </c>
      <c r="AG32" s="46">
        <f>('Lista complementar de Hosp EPI'!$I32+'Lista complementar de Hosp EPI'!J32)*$AG$5</f>
        <v>13</v>
      </c>
      <c r="AH32" s="93">
        <f t="shared" si="1"/>
        <v>1170</v>
      </c>
      <c r="AI32" s="46">
        <f>('Lista complementar de Hosp EPI'!$I32+'Lista complementar de Hosp EPI'!J32)*$AI$5</f>
        <v>7.8</v>
      </c>
      <c r="AJ32" s="29" t="s">
        <v>41</v>
      </c>
    </row>
    <row r="33" spans="1:36" x14ac:dyDescent="0.25">
      <c r="A33" s="21" t="s">
        <v>33</v>
      </c>
      <c r="B33" s="22" t="s">
        <v>34</v>
      </c>
      <c r="C33" s="22" t="s">
        <v>35</v>
      </c>
      <c r="D33" s="54" t="s">
        <v>36</v>
      </c>
      <c r="E33" s="51" t="s">
        <v>37</v>
      </c>
      <c r="F33" s="52" t="s">
        <v>38</v>
      </c>
      <c r="G33" s="22" t="s">
        <v>39</v>
      </c>
      <c r="H33" s="22" t="s">
        <v>40</v>
      </c>
      <c r="I33" s="46">
        <v>20</v>
      </c>
      <c r="J33" s="46">
        <v>0</v>
      </c>
      <c r="K33" s="46">
        <v>0</v>
      </c>
      <c r="L33" s="46">
        <f>ROUNDUP('Lista complementar de Hosp EPI'!J9/$L$5,0)*2</f>
        <v>4</v>
      </c>
      <c r="M33" s="46">
        <f>ROUNDUP('Lista complementar de Hosp EPI'!J9/$M$5,0)*2</f>
        <v>4</v>
      </c>
      <c r="N33" s="46">
        <f>ROUNDUP('Lista complementar de Hosp EPI'!J9/$N$5,0)*2</f>
        <v>4</v>
      </c>
      <c r="O33" s="46">
        <f>ROUNDUP('Lista complementar de Hosp EPI'!J9/$O$5,0)*2</f>
        <v>10</v>
      </c>
      <c r="P33" s="46">
        <f>SUM('Lista complementar de Hosp EPI'!L9:O9)</f>
        <v>0</v>
      </c>
      <c r="Q33" s="46">
        <f>ROUNDUP('Lista complementar de Hosp EPI'!I9/$Q$5,0)*2</f>
        <v>0</v>
      </c>
      <c r="R33" s="46">
        <f>ROUNDUP('Lista complementar de Hosp EPI'!I9/$R$5,0)*2</f>
        <v>0</v>
      </c>
      <c r="S33" s="46">
        <f>ROUNDUP('Lista complementar de Hosp EPI'!I9/$S$5,0)*2</f>
        <v>0</v>
      </c>
      <c r="T33" s="46">
        <f>ROUNDUP('Lista complementar de Hosp EPI'!I9/$T$5,0)*2</f>
        <v>0</v>
      </c>
      <c r="U33" s="46">
        <f>SUM('Lista complementar de Hosp EPI'!Q9:T9)</f>
        <v>36</v>
      </c>
      <c r="V33" s="47">
        <f>('Lista complementar de Hosp EPI'!P33+'Lista complementar de Hosp EPI'!$U33)*$V$5</f>
        <v>108</v>
      </c>
      <c r="W33" s="117">
        <f t="shared" si="2"/>
        <v>9720</v>
      </c>
      <c r="X33" s="47">
        <f>(('Lista complementar de Hosp EPI'!$P33+'Lista complementar de Hosp EPI'!U33)*$X$5)/30</f>
        <v>7.2</v>
      </c>
      <c r="Y33" s="117">
        <f t="shared" si="3"/>
        <v>648</v>
      </c>
      <c r="Z33" s="46">
        <f>('Lista complementar de Hosp EPI'!$I33+'Lista complementar de Hosp EPI'!J33)*$Z$5</f>
        <v>1600</v>
      </c>
      <c r="AA33" s="46">
        <f>('Lista complementar de Hosp EPI'!$I33+'Lista complementar de Hosp EPI'!J33)*$AA$5</f>
        <v>800</v>
      </c>
      <c r="AB33" s="46">
        <f>('Lista complementar de Hosp EPI'!$I33+'Lista complementar de Hosp EPI'!J33)*$AB$5</f>
        <v>800</v>
      </c>
      <c r="AC33" s="93">
        <f t="shared" si="0"/>
        <v>72000</v>
      </c>
      <c r="AD33" s="46">
        <f>(('Lista complementar de Hosp EPI'!$P33+'Lista complementar de Hosp EPI'!U33)*$AD$5)/30</f>
        <v>1.2</v>
      </c>
      <c r="AE33" s="46">
        <f>(('Lista complementar de Hosp EPI'!$P33+'Lista complementar de Hosp EPI'!U33)*$AE$5)/30</f>
        <v>1.2</v>
      </c>
      <c r="AF33" s="114">
        <f t="shared" si="4"/>
        <v>108</v>
      </c>
      <c r="AG33" s="46">
        <f>('Lista complementar de Hosp EPI'!$I33+'Lista complementar de Hosp EPI'!J33)*$AG$5</f>
        <v>10</v>
      </c>
      <c r="AH33" s="93">
        <f t="shared" si="1"/>
        <v>900</v>
      </c>
      <c r="AI33" s="46">
        <f>('Lista complementar de Hosp EPI'!$I33+'Lista complementar de Hosp EPI'!J33)*$AI$5</f>
        <v>6</v>
      </c>
      <c r="AJ33" s="29" t="s">
        <v>41</v>
      </c>
    </row>
    <row r="34" spans="1:36" x14ac:dyDescent="0.25">
      <c r="A34" s="31" t="s">
        <v>33</v>
      </c>
      <c r="B34" s="32" t="s">
        <v>34</v>
      </c>
      <c r="C34" s="32" t="s">
        <v>127</v>
      </c>
      <c r="D34" s="32" t="s">
        <v>128</v>
      </c>
      <c r="E34" s="55" t="s">
        <v>129</v>
      </c>
      <c r="F34" s="56" t="s">
        <v>122</v>
      </c>
      <c r="G34" s="32" t="s">
        <v>48</v>
      </c>
      <c r="H34" s="32" t="s">
        <v>54</v>
      </c>
      <c r="I34" s="57">
        <v>50</v>
      </c>
      <c r="J34" s="27">
        <v>0</v>
      </c>
      <c r="K34" s="27">
        <v>0</v>
      </c>
      <c r="L34" s="27">
        <f>ROUNDUP('Lista complementar de Hosp EPI'!J34/$L$5,0)*2</f>
        <v>0</v>
      </c>
      <c r="M34" s="27">
        <f>ROUNDUP('Lista complementar de Hosp EPI'!J34/$M$5,0)*2</f>
        <v>0</v>
      </c>
      <c r="N34" s="27">
        <f>ROUNDUP('Lista complementar de Hosp EPI'!J34/$N$5,0)*2</f>
        <v>0</v>
      </c>
      <c r="O34" s="27">
        <f>ROUNDUP('Lista complementar de Hosp EPI'!J34/$O$5,0)*2</f>
        <v>0</v>
      </c>
      <c r="P34" s="27">
        <f>SUM('Lista complementar de Hosp EPI'!L34:O34)</f>
        <v>0</v>
      </c>
      <c r="Q34" s="27">
        <f>ROUNDUP('Lista complementar de Hosp EPI'!I34/$Q$5,0)*2</f>
        <v>10</v>
      </c>
      <c r="R34" s="27">
        <f>ROUNDUP('Lista complementar de Hosp EPI'!I34/$R$5,0)*2</f>
        <v>10</v>
      </c>
      <c r="S34" s="27">
        <f>ROUNDUP('Lista complementar de Hosp EPI'!I34/$S$5,0)*2</f>
        <v>14</v>
      </c>
      <c r="T34" s="27">
        <f>ROUNDUP('Lista complementar de Hosp EPI'!I34/$T$5,0)*2</f>
        <v>26</v>
      </c>
      <c r="U34" s="27">
        <f>SUM('Lista complementar de Hosp EPI'!Q34:T34)</f>
        <v>60</v>
      </c>
      <c r="V34" s="28">
        <f>('Lista complementar de Hosp EPI'!P34+'Lista complementar de Hosp EPI'!$U34)*$V$5</f>
        <v>180</v>
      </c>
      <c r="W34" s="114">
        <f t="shared" si="2"/>
        <v>16200</v>
      </c>
      <c r="X34" s="28">
        <f>(('Lista complementar de Hosp EPI'!$P34+'Lista complementar de Hosp EPI'!U34)*$X$5)/30</f>
        <v>12</v>
      </c>
      <c r="Y34" s="114">
        <f t="shared" si="3"/>
        <v>1080</v>
      </c>
      <c r="Z34" s="27">
        <f>('Lista complementar de Hosp EPI'!$I34+'Lista complementar de Hosp EPI'!J34)*$Z$5</f>
        <v>4000</v>
      </c>
      <c r="AA34" s="27">
        <f>('Lista complementar de Hosp EPI'!$I34+'Lista complementar de Hosp EPI'!J34)*$AA$5</f>
        <v>2000</v>
      </c>
      <c r="AB34" s="27">
        <f>('Lista complementar de Hosp EPI'!$I34+'Lista complementar de Hosp EPI'!J34)*$AB$5</f>
        <v>2000</v>
      </c>
      <c r="AC34" s="93">
        <f t="shared" si="0"/>
        <v>180000</v>
      </c>
      <c r="AD34" s="27">
        <f>(('Lista complementar de Hosp EPI'!$P34+'Lista complementar de Hosp EPI'!U34)*$AD$5)/30</f>
        <v>2</v>
      </c>
      <c r="AE34" s="27">
        <f>(('Lista complementar de Hosp EPI'!$P34+'Lista complementar de Hosp EPI'!U34)*$AE$5)/30</f>
        <v>2</v>
      </c>
      <c r="AF34" s="114">
        <f t="shared" si="4"/>
        <v>180</v>
      </c>
      <c r="AG34" s="27">
        <f>('Lista complementar de Hosp EPI'!$I34+'Lista complementar de Hosp EPI'!J34)*$AG$5</f>
        <v>25</v>
      </c>
      <c r="AH34" s="93">
        <f t="shared" si="1"/>
        <v>2250</v>
      </c>
      <c r="AI34" s="27">
        <f>('Lista complementar de Hosp EPI'!$I34+'Lista complementar de Hosp EPI'!J34)*$AI$5</f>
        <v>15</v>
      </c>
      <c r="AJ34" s="58" t="s">
        <v>50</v>
      </c>
    </row>
    <row r="35" spans="1:36" ht="15.75" thickBot="1" x14ac:dyDescent="0.3">
      <c r="A35" s="59"/>
      <c r="B35" s="60"/>
      <c r="C35" s="60"/>
      <c r="D35" s="61"/>
      <c r="E35" s="62" t="s">
        <v>130</v>
      </c>
      <c r="F35" s="63"/>
      <c r="G35" s="60"/>
      <c r="H35" s="63"/>
      <c r="I35" s="62">
        <f>SUBTOTAL(9,I9:I17)</f>
        <v>452</v>
      </c>
      <c r="J35" s="62">
        <f>SUBTOTAL(9,J9:J34)</f>
        <v>51</v>
      </c>
      <c r="K35" s="62">
        <f>SUBTOTAL(9,K9:K34)</f>
        <v>0</v>
      </c>
      <c r="L35" s="62">
        <f t="shared" ref="L35:U35" si="5">SUM(L9:L34)</f>
        <v>22</v>
      </c>
      <c r="M35" s="62">
        <f t="shared" si="5"/>
        <v>22</v>
      </c>
      <c r="N35" s="62">
        <f t="shared" si="5"/>
        <v>22</v>
      </c>
      <c r="O35" s="62">
        <f t="shared" si="5"/>
        <v>52</v>
      </c>
      <c r="P35" s="62">
        <f t="shared" si="5"/>
        <v>118</v>
      </c>
      <c r="Q35" s="62">
        <f t="shared" si="5"/>
        <v>310</v>
      </c>
      <c r="R35" s="62">
        <f t="shared" si="5"/>
        <v>310</v>
      </c>
      <c r="S35" s="62">
        <f t="shared" si="5"/>
        <v>394</v>
      </c>
      <c r="T35" s="62">
        <f t="shared" si="5"/>
        <v>770</v>
      </c>
      <c r="U35" s="62">
        <f t="shared" si="5"/>
        <v>1784</v>
      </c>
      <c r="V35" s="64">
        <f>('Lista complementar de Hosp EPI'!P35+'Lista complementar de Hosp EPI'!$U35)*$V$5</f>
        <v>5706</v>
      </c>
      <c r="W35" s="118">
        <f>V35*90</f>
        <v>513540</v>
      </c>
      <c r="X35" s="65">
        <f>(('Lista complementar de Hosp EPI'!$P35+'Lista complementar de Hosp EPI'!U35)*$X$5)/30</f>
        <v>380.4</v>
      </c>
      <c r="Y35" s="118">
        <f t="shared" si="3"/>
        <v>34236</v>
      </c>
      <c r="Z35" s="62">
        <f>('Lista complementar de Hosp EPI'!$I35+'Lista complementar de Hosp EPI'!J35)*$Z$5</f>
        <v>40240</v>
      </c>
      <c r="AA35" s="62">
        <f>('Lista complementar de Hosp EPI'!$I35+'Lista complementar de Hosp EPI'!J35)*$AA$5</f>
        <v>20120</v>
      </c>
      <c r="AB35" s="62">
        <f>('Lista complementar de Hosp EPI'!$I35+'Lista complementar de Hosp EPI'!J35)*$AB$5</f>
        <v>20120</v>
      </c>
      <c r="AC35" s="94">
        <f>SUM(AC9:AC34)</f>
        <v>5619600</v>
      </c>
      <c r="AD35" s="62">
        <f>(('Lista complementar de Hosp EPI'!$P35+'Lista complementar de Hosp EPI'!U35)*$AD$5)/30</f>
        <v>63.4</v>
      </c>
      <c r="AE35" s="62">
        <f>(('Lista complementar de Hosp EPI'!$P35+'Lista complementar de Hosp EPI'!U35)*$AE$5)/30</f>
        <v>63.4</v>
      </c>
      <c r="AF35" s="118">
        <f>SUM(AF9:AF34)</f>
        <v>5706</v>
      </c>
      <c r="AG35" s="62">
        <f>('Lista complementar de Hosp EPI'!$I35+'Lista complementar de Hosp EPI'!J35)*$AG$5</f>
        <v>251.5</v>
      </c>
      <c r="AH35" s="94">
        <f>SUM(AH9:AH34)</f>
        <v>70245</v>
      </c>
      <c r="AI35" s="62">
        <f>('Lista complementar de Hosp EPI'!$I35+'Lista complementar de Hosp EPI'!J35)*$AI$5</f>
        <v>150.9</v>
      </c>
      <c r="AJ35" s="66" t="s">
        <v>130</v>
      </c>
    </row>
    <row r="36" spans="1:36" x14ac:dyDescent="0.25">
      <c r="A36" s="67"/>
      <c r="B36" s="67"/>
      <c r="C36" s="67"/>
      <c r="D36" s="68"/>
      <c r="E36" s="69"/>
      <c r="F36" s="70"/>
      <c r="G36" s="67"/>
      <c r="H36" s="70"/>
      <c r="I36" s="71"/>
      <c r="K36" s="71"/>
      <c r="V36" s="73"/>
      <c r="X36" s="39"/>
      <c r="AI36" s="74"/>
      <c r="AJ36"/>
    </row>
    <row r="37" spans="1:36" x14ac:dyDescent="0.25">
      <c r="V37" s="73"/>
      <c r="W37" s="73"/>
      <c r="X37" s="73"/>
      <c r="Y37" s="73"/>
      <c r="AE37" s="73"/>
      <c r="AI37" s="74"/>
      <c r="AJ37"/>
    </row>
    <row r="38" spans="1:36" x14ac:dyDescent="0.25">
      <c r="V38" s="73"/>
      <c r="AI38" s="74"/>
      <c r="AJ38"/>
    </row>
    <row r="39" spans="1:36" x14ac:dyDescent="0.25">
      <c r="AI39" s="74"/>
      <c r="AJ39"/>
    </row>
    <row r="40" spans="1:36" x14ac:dyDescent="0.25">
      <c r="A40" s="77"/>
      <c r="B40" s="77"/>
      <c r="C40" s="77"/>
      <c r="D40" s="77"/>
      <c r="E40" s="78"/>
      <c r="F40" s="79"/>
      <c r="G40" s="77"/>
      <c r="H40" s="77"/>
      <c r="I40" s="77"/>
      <c r="J40" s="77"/>
      <c r="K40" s="80"/>
      <c r="AI40" s="74"/>
      <c r="AJ40"/>
    </row>
    <row r="41" spans="1:36" x14ac:dyDescent="0.25">
      <c r="A41" s="77"/>
      <c r="B41" s="77"/>
      <c r="C41" s="77"/>
      <c r="D41" s="77"/>
      <c r="E41" s="78"/>
      <c r="F41" s="79"/>
      <c r="G41" s="77"/>
      <c r="H41" s="77"/>
      <c r="I41" s="77"/>
      <c r="J41" s="77"/>
      <c r="K41" s="80"/>
    </row>
    <row r="42" spans="1:36" x14ac:dyDescent="0.25">
      <c r="A42" s="77"/>
      <c r="B42" s="77"/>
      <c r="C42" s="77"/>
      <c r="D42" s="77"/>
      <c r="E42" s="78"/>
      <c r="F42" s="79"/>
      <c r="G42" s="77"/>
      <c r="H42" s="77"/>
      <c r="I42" s="77"/>
      <c r="J42" s="77"/>
      <c r="K42" s="80"/>
    </row>
    <row r="43" spans="1:36" x14ac:dyDescent="0.25">
      <c r="A43" s="77"/>
      <c r="B43" s="77"/>
      <c r="C43" s="77"/>
      <c r="D43" s="77"/>
      <c r="E43" s="78"/>
      <c r="F43" s="79"/>
      <c r="G43" s="77"/>
      <c r="H43" s="77"/>
      <c r="I43" s="77"/>
      <c r="J43" s="77"/>
      <c r="K43" s="80"/>
    </row>
    <row r="44" spans="1:36" x14ac:dyDescent="0.25">
      <c r="A44" s="81"/>
      <c r="B44" s="77"/>
      <c r="C44" s="77"/>
      <c r="D44" s="82"/>
      <c r="E44" s="78"/>
      <c r="F44" s="79"/>
      <c r="G44" s="77"/>
      <c r="H44" s="77"/>
      <c r="I44" s="77"/>
      <c r="J44" s="77"/>
      <c r="K44" s="80"/>
    </row>
    <row r="45" spans="1:36" x14ac:dyDescent="0.25">
      <c r="A45" s="81"/>
      <c r="B45" s="77"/>
      <c r="C45" s="77"/>
      <c r="D45" s="82"/>
      <c r="E45" s="78"/>
      <c r="F45" s="79"/>
      <c r="G45" s="77"/>
      <c r="H45" s="77"/>
      <c r="I45" s="77"/>
      <c r="J45" s="77"/>
      <c r="K45" s="80"/>
    </row>
    <row r="46" spans="1:36" s="72" customFormat="1" x14ac:dyDescent="0.25">
      <c r="A46" s="77"/>
      <c r="B46" s="77"/>
      <c r="C46" s="77"/>
      <c r="D46" s="77"/>
      <c r="E46" s="78"/>
      <c r="F46" s="79"/>
      <c r="G46" s="77"/>
      <c r="H46" s="77"/>
      <c r="I46" s="77"/>
      <c r="J46" s="77"/>
      <c r="K46" s="80"/>
      <c r="AJ46" s="74"/>
    </row>
    <row r="47" spans="1:36" s="72" customFormat="1" x14ac:dyDescent="0.25">
      <c r="A47" s="77"/>
      <c r="B47" s="77"/>
      <c r="C47" s="77"/>
      <c r="D47" s="77"/>
      <c r="E47" s="78"/>
      <c r="F47" s="79"/>
      <c r="G47" s="77"/>
      <c r="H47" s="77"/>
      <c r="I47" s="77"/>
      <c r="J47" s="77"/>
      <c r="K47" s="80"/>
      <c r="AJ47" s="74"/>
    </row>
    <row r="48" spans="1:36" s="72" customFormat="1" x14ac:dyDescent="0.25">
      <c r="A48" s="77"/>
      <c r="B48" s="77"/>
      <c r="C48" s="77"/>
      <c r="D48" s="77"/>
      <c r="E48" s="78"/>
      <c r="F48" s="79"/>
      <c r="G48" s="77"/>
      <c r="H48" s="77"/>
      <c r="I48" s="77"/>
      <c r="J48" s="77"/>
      <c r="K48" s="80"/>
      <c r="AJ48" s="74"/>
    </row>
    <row r="49" spans="1:36" s="72" customFormat="1" x14ac:dyDescent="0.25">
      <c r="A49" s="77"/>
      <c r="B49" s="77"/>
      <c r="C49" s="77"/>
      <c r="D49" s="77"/>
      <c r="E49" s="78"/>
      <c r="F49" s="79"/>
      <c r="G49" s="77"/>
      <c r="H49" s="77"/>
      <c r="I49" s="77"/>
      <c r="J49" s="77"/>
      <c r="K49" s="80"/>
      <c r="AJ49" s="74"/>
    </row>
    <row r="50" spans="1:36" s="72" customFormat="1" x14ac:dyDescent="0.25">
      <c r="A50" s="77"/>
      <c r="B50" s="77"/>
      <c r="C50" s="77"/>
      <c r="D50" s="77"/>
      <c r="E50" s="78"/>
      <c r="F50" s="79"/>
      <c r="G50" s="77"/>
      <c r="H50" s="77"/>
      <c r="I50" s="77"/>
      <c r="J50" s="77"/>
      <c r="K50" s="80"/>
      <c r="AJ50" s="74"/>
    </row>
    <row r="51" spans="1:36" s="72" customFormat="1" x14ac:dyDescent="0.25">
      <c r="A51" s="77"/>
      <c r="B51" s="77"/>
      <c r="C51" s="77"/>
      <c r="D51" s="82"/>
      <c r="E51" s="78"/>
      <c r="F51" s="79"/>
      <c r="G51" s="77"/>
      <c r="H51" s="77"/>
      <c r="I51" s="77"/>
      <c r="J51" s="77"/>
      <c r="K51" s="80"/>
      <c r="AJ51" s="74"/>
    </row>
    <row r="52" spans="1:36" s="72" customFormat="1" x14ac:dyDescent="0.25">
      <c r="A52" s="77"/>
      <c r="B52" s="77"/>
      <c r="C52" s="77"/>
      <c r="D52" s="77"/>
      <c r="E52" s="78"/>
      <c r="F52" s="79"/>
      <c r="G52" s="77"/>
      <c r="H52" s="77"/>
      <c r="I52" s="77"/>
      <c r="J52" s="77"/>
      <c r="K52" s="80"/>
      <c r="AJ52" s="74"/>
    </row>
    <row r="53" spans="1:36" s="72" customFormat="1" x14ac:dyDescent="0.25">
      <c r="A53" s="77"/>
      <c r="B53" s="77"/>
      <c r="C53" s="77"/>
      <c r="D53" s="82"/>
      <c r="E53" s="78"/>
      <c r="F53" s="79"/>
      <c r="G53" s="77"/>
      <c r="H53" s="77"/>
      <c r="I53" s="77"/>
      <c r="J53" s="77"/>
      <c r="K53" s="80"/>
      <c r="AJ53" s="74"/>
    </row>
    <row r="54" spans="1:36" s="72" customFormat="1" x14ac:dyDescent="0.25">
      <c r="A54" s="77"/>
      <c r="B54" s="77"/>
      <c r="C54" s="77"/>
      <c r="D54" s="77"/>
      <c r="E54" s="78"/>
      <c r="F54" s="79"/>
      <c r="G54" s="77"/>
      <c r="H54" s="77"/>
      <c r="I54" s="77"/>
      <c r="J54" s="77"/>
      <c r="K54" s="80"/>
      <c r="AJ54" s="74"/>
    </row>
    <row r="55" spans="1:36" s="72" customFormat="1" x14ac:dyDescent="0.25">
      <c r="A55" s="81"/>
      <c r="B55" s="77"/>
      <c r="C55" s="77"/>
      <c r="D55" s="77"/>
      <c r="E55" s="78"/>
      <c r="F55" s="79"/>
      <c r="G55" s="77"/>
      <c r="H55" s="77"/>
      <c r="I55" s="77"/>
      <c r="J55" s="77"/>
      <c r="K55" s="80"/>
      <c r="AJ55" s="74"/>
    </row>
    <row r="56" spans="1:36" s="72" customFormat="1" x14ac:dyDescent="0.25">
      <c r="A56" s="81"/>
      <c r="B56" s="77"/>
      <c r="C56" s="77"/>
      <c r="D56" s="82"/>
      <c r="E56" s="78"/>
      <c r="F56" s="79"/>
      <c r="G56" s="77"/>
      <c r="H56" s="77"/>
      <c r="I56" s="77"/>
      <c r="J56" s="77"/>
      <c r="K56" s="80"/>
      <c r="AJ56" s="74"/>
    </row>
    <row r="57" spans="1:36" s="72" customFormat="1" x14ac:dyDescent="0.25">
      <c r="A57" s="77"/>
      <c r="B57" s="77"/>
      <c r="C57" s="77"/>
      <c r="D57" s="77"/>
      <c r="E57" s="78"/>
      <c r="F57" s="79"/>
      <c r="G57" s="77"/>
      <c r="H57" s="77"/>
      <c r="I57" s="77"/>
      <c r="J57" s="77"/>
      <c r="K57" s="80"/>
      <c r="AJ57" s="74"/>
    </row>
  </sheetData>
  <sheetProtection password="DEAB" sheet="1" objects="1" scenarios="1" selectLockedCells="1" selectUnlockedCells="1"/>
  <sortState ref="A8:V33">
    <sortCondition ref="A8:A33"/>
  </sortState>
  <mergeCells count="5">
    <mergeCell ref="L2:U2"/>
    <mergeCell ref="V2:AI2"/>
    <mergeCell ref="L3:P3"/>
    <mergeCell ref="Q3:U3"/>
    <mergeCell ref="V3:AI3"/>
  </mergeCells>
  <pageMargins left="0.511811024" right="0.511811024" top="0.78740157499999996" bottom="0.78740157499999996" header="0.31496062000000002" footer="0.31496062000000002"/>
  <pageSetup paperSize="9" scale="55" orientation="landscape" verticalDpi="597" r:id="rId1"/>
  <colBreaks count="1" manualBreakCount="1">
    <brk id="2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complementar de Hosp EPI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Takahashi</dc:creator>
  <cp:lastModifiedBy>Larissa Moreira Izarelli de Carvalho</cp:lastModifiedBy>
  <cp:lastPrinted>2020-06-11T13:55:41Z</cp:lastPrinted>
  <dcterms:created xsi:type="dcterms:W3CDTF">2020-06-10T20:09:38Z</dcterms:created>
  <dcterms:modified xsi:type="dcterms:W3CDTF">2020-07-22T15:25:50Z</dcterms:modified>
</cp:coreProperties>
</file>