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09" sheetId="1" r:id="rId1"/>
    <sheet name="Gráf1GVE25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<sst xmlns="http://schemas.openxmlformats.org/spreadsheetml/2006/main" count="821" uniqueCount="69">
  <si>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</si>
  <si>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</si>
  <si>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</si>
  <si>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</si>
  <si>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</si>
  <si>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</si>
  <si>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</si>
  <si>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</si>
  <si>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</si>
  <si>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</si>
  <si>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</si>
  <si>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</si>
  <si>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</si>
  <si>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</si>
  <si>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</si>
  <si>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</si>
  <si>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</si>
  <si>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</si>
  <si>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</si>
  <si>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</si>
  <si>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</si>
  <si>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</si>
  <si>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</si>
  <si>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</si>
  <si>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</si>
  <si>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</si>
  <si>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</si>
  <si>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</si>
  <si>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</si>
  <si>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</si>
  <si>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</si>
  <si>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</si>
  <si>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</si>
  <si>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</si>
  <si>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</si>
  <si>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</si>
  <si>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</si>
  <si>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</si>
  <si>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</si>
  <si>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</si>
  <si>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</si>
  <si>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</si>
  <si>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</si>
  <si>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</si>
  <si>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Planilha 1 - MDDA: Distribuição de casos de diarréia por município e semana epidemiológica, GVE 25 - SANTOS, 2009</t>
  </si>
  <si>
    <t>Planilha 2 - MDDA: Casos de diarréia por faixa etária, plano de tratamento e outras variáveis, por semana epidemiológica GVE 25 - SANTOS,  2009</t>
  </si>
  <si>
    <t>Planilha 3 - MDDA: Distribuição dos casos de diarréia por faixa etária, plano de tratamento e outras variáveis, por município, GVE 25 - SANTOS, 2009</t>
  </si>
  <si>
    <t>Planilha 5 - MDDA: Número de Unidades que atendem Casos de Diarréia por município, GVE  07 - SANTO ANDRÉ, 2009</t>
  </si>
  <si>
    <t>Planilha 6 - MDDA: Número de surtos detectados por semana epidemiológica, por município, GVE  25 - SANTOS, 2009</t>
  </si>
  <si>
    <t>Planilha 7 - MDDA: Número de Casos de Diarréia por Faixa Etária, Plano de Tratamento, por trimestre de ocorrência, GVE  25 - SANTOS, 2009</t>
  </si>
  <si>
    <t>Fonte: SIVEP_DDA</t>
  </si>
  <si>
    <t>Total :  </t>
  </si>
  <si>
    <t>Total : 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</si>
  <si>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</si>
  <si>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</si>
  <si>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</si>
  <si>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</si>
  <si>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</si>
  <si>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</si>
  <si>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</si>
  <si>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</si>
  <si>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</si>
  <si>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</si>
  <si>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</si>
  <si>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</si>
  <si>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</si>
  <si>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</si>
  <si>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</si>
  <si>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07 - SANTOS, 2009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</si>
</sst>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0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22" xfId="0" applyFont="1" applyBorder="1" applyAlignment="1">
      <alignment horizontal="right" wrapText="1"/>
    </xf>
    <xf numFmtId="0" fontId="51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4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/>
    </xf>
    <xf numFmtId="0" fontId="50" fillId="0" borderId="14" xfId="0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4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48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50" fillId="0" borderId="45" xfId="0" applyNumberFormat="1" applyFont="1" applyBorder="1" applyAlignment="1">
      <alignment horizontal="center" wrapText="1"/>
    </xf>
    <xf numFmtId="0" fontId="49" fillId="0" borderId="46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47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4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8" fillId="0" borderId="46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76" fontId="51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76" fontId="51" fillId="0" borderId="47" xfId="0" applyNumberFormat="1" applyFont="1" applyBorder="1" applyAlignment="1">
      <alignment horizontal="center" wrapText="1"/>
    </xf>
    <xf numFmtId="176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1" fillId="33" borderId="46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6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 Santos,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4725"/>
          <c:h val="0.842"/>
        </c:manualLayout>
      </c:layout>
      <c:lineChart>
        <c:grouping val="standard"/>
        <c:varyColors val="0"/>
        <c:ser>
          <c:idx val="0"/>
          <c:order val="0"/>
          <c:tx>
            <c:v>GVE Santos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2009'!$B$24:$BA$24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0232"/>
        <c:crosses val="autoZero"/>
        <c:auto val="1"/>
        <c:lblOffset val="100"/>
        <c:tickLblSkip val="1"/>
        <c:noMultiLvlLbl val="0"/>
      </c:cat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518"/>
          <c:w val="0.08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3025"/>
          <c:w val="0.66975"/>
          <c:h val="0.86175"/>
        </c:manualLayout>
      </c:layout>
      <c:lineChart>
        <c:grouping val="standard"/>
        <c:varyColors val="0"/>
        <c:ser>
          <c:idx val="0"/>
          <c:order val="0"/>
          <c:tx>
            <c:v>Bertioga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2009'!$B$15:$BA$15</c:f>
              <c:numCache>
                <c:ptCount val="52"/>
                <c:pt idx="0">
                  <c:v>92</c:v>
                </c:pt>
                <c:pt idx="1">
                  <c:v>185</c:v>
                </c:pt>
                <c:pt idx="2">
                  <c:v>47</c:v>
                </c:pt>
                <c:pt idx="3">
                  <c:v>38</c:v>
                </c:pt>
                <c:pt idx="4">
                  <c:v>84</c:v>
                </c:pt>
                <c:pt idx="5">
                  <c:v>78</c:v>
                </c:pt>
                <c:pt idx="6">
                  <c:v>62</c:v>
                </c:pt>
                <c:pt idx="7">
                  <c:v>103</c:v>
                </c:pt>
                <c:pt idx="8">
                  <c:v>55</c:v>
                </c:pt>
                <c:pt idx="9">
                  <c:v>62</c:v>
                </c:pt>
                <c:pt idx="10">
                  <c:v>37</c:v>
                </c:pt>
                <c:pt idx="11">
                  <c:v>51</c:v>
                </c:pt>
                <c:pt idx="12">
                  <c:v>48</c:v>
                </c:pt>
                <c:pt idx="13">
                  <c:v>89</c:v>
                </c:pt>
                <c:pt idx="14">
                  <c:v>36</c:v>
                </c:pt>
                <c:pt idx="15">
                  <c:v>96</c:v>
                </c:pt>
                <c:pt idx="16">
                  <c:v>59</c:v>
                </c:pt>
                <c:pt idx="17">
                  <c:v>61</c:v>
                </c:pt>
                <c:pt idx="18">
                  <c:v>38</c:v>
                </c:pt>
                <c:pt idx="19">
                  <c:v>39</c:v>
                </c:pt>
                <c:pt idx="20">
                  <c:v>33</c:v>
                </c:pt>
                <c:pt idx="21">
                  <c:v>43</c:v>
                </c:pt>
                <c:pt idx="22">
                  <c:v>5</c:v>
                </c:pt>
                <c:pt idx="23">
                  <c:v>28</c:v>
                </c:pt>
                <c:pt idx="24">
                  <c:v>20</c:v>
                </c:pt>
                <c:pt idx="25">
                  <c:v>33</c:v>
                </c:pt>
                <c:pt idx="26">
                  <c:v>46</c:v>
                </c:pt>
                <c:pt idx="27">
                  <c:v>26</c:v>
                </c:pt>
                <c:pt idx="28">
                  <c:v>35</c:v>
                </c:pt>
                <c:pt idx="29">
                  <c:v>22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25</c:v>
                </c:pt>
                <c:pt idx="34">
                  <c:v>35</c:v>
                </c:pt>
                <c:pt idx="35">
                  <c:v>41</c:v>
                </c:pt>
                <c:pt idx="36">
                  <c:v>33</c:v>
                </c:pt>
                <c:pt idx="37">
                  <c:v>10</c:v>
                </c:pt>
                <c:pt idx="38">
                  <c:v>64</c:v>
                </c:pt>
                <c:pt idx="39">
                  <c:v>34</c:v>
                </c:pt>
                <c:pt idx="40">
                  <c:v>34</c:v>
                </c:pt>
                <c:pt idx="41">
                  <c:v>43</c:v>
                </c:pt>
                <c:pt idx="42">
                  <c:v>32</c:v>
                </c:pt>
                <c:pt idx="43">
                  <c:v>39</c:v>
                </c:pt>
                <c:pt idx="44">
                  <c:v>42</c:v>
                </c:pt>
                <c:pt idx="45">
                  <c:v>31</c:v>
                </c:pt>
                <c:pt idx="46">
                  <c:v>48</c:v>
                </c:pt>
                <c:pt idx="47">
                  <c:v>48</c:v>
                </c:pt>
                <c:pt idx="48">
                  <c:v>53</c:v>
                </c:pt>
                <c:pt idx="49">
                  <c:v>39</c:v>
                </c:pt>
                <c:pt idx="50">
                  <c:v>65</c:v>
                </c:pt>
                <c:pt idx="51">
                  <c:v>211</c:v>
                </c:pt>
              </c:numCache>
            </c:numRef>
          </c:val>
          <c:smooth val="0"/>
        </c:ser>
        <c:ser>
          <c:idx val="1"/>
          <c:order val="1"/>
          <c:tx>
            <c:v>Cubatão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2009'!$B$16:$BA$16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17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81</c:v>
                </c:pt>
                <c:pt idx="32">
                  <c:v>101</c:v>
                </c:pt>
                <c:pt idx="33">
                  <c:v>0</c:v>
                </c:pt>
                <c:pt idx="34">
                  <c:v>75</c:v>
                </c:pt>
                <c:pt idx="35">
                  <c:v>27</c:v>
                </c:pt>
                <c:pt idx="36">
                  <c:v>118</c:v>
                </c:pt>
                <c:pt idx="37">
                  <c:v>78</c:v>
                </c:pt>
                <c:pt idx="38">
                  <c:v>66</c:v>
                </c:pt>
                <c:pt idx="39">
                  <c:v>62</c:v>
                </c:pt>
                <c:pt idx="40">
                  <c:v>29</c:v>
                </c:pt>
                <c:pt idx="41">
                  <c:v>103</c:v>
                </c:pt>
                <c:pt idx="42">
                  <c:v>72</c:v>
                </c:pt>
                <c:pt idx="43">
                  <c:v>53</c:v>
                </c:pt>
                <c:pt idx="44">
                  <c:v>65</c:v>
                </c:pt>
                <c:pt idx="45">
                  <c:v>100</c:v>
                </c:pt>
                <c:pt idx="46">
                  <c:v>44</c:v>
                </c:pt>
                <c:pt idx="47">
                  <c:v>36</c:v>
                </c:pt>
                <c:pt idx="48">
                  <c:v>37</c:v>
                </c:pt>
                <c:pt idx="49">
                  <c:v>57</c:v>
                </c:pt>
                <c:pt idx="50">
                  <c:v>53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Guarujá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17</c:v>
                </c:pt>
                <c:pt idx="5">
                  <c:v>17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97</c:v>
                </c:pt>
                <c:pt idx="40">
                  <c:v>57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Itanhaém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2009'!$B$18:$BA$18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29</c:v>
                </c:pt>
                <c:pt idx="18">
                  <c:v>14</c:v>
                </c:pt>
                <c:pt idx="19">
                  <c:v>50</c:v>
                </c:pt>
                <c:pt idx="20">
                  <c:v>24</c:v>
                </c:pt>
                <c:pt idx="21">
                  <c:v>1</c:v>
                </c:pt>
                <c:pt idx="22">
                  <c:v>60</c:v>
                </c:pt>
                <c:pt idx="23">
                  <c:v>54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16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Mongaguá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2009'!$B$19:$BA$19</c:f>
              <c:numCache>
                <c:ptCount val="52"/>
                <c:pt idx="0">
                  <c:v>974</c:v>
                </c:pt>
                <c:pt idx="1">
                  <c:v>476</c:v>
                </c:pt>
                <c:pt idx="2">
                  <c:v>376</c:v>
                </c:pt>
                <c:pt idx="3">
                  <c:v>225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30</c:v>
                </c:pt>
                <c:pt idx="9">
                  <c:v>30</c:v>
                </c:pt>
                <c:pt idx="10">
                  <c:v>33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15</c:v>
                </c:pt>
                <c:pt idx="29">
                  <c:v>4</c:v>
                </c:pt>
                <c:pt idx="30">
                  <c:v>21</c:v>
                </c:pt>
                <c:pt idx="31">
                  <c:v>20</c:v>
                </c:pt>
                <c:pt idx="32">
                  <c:v>8</c:v>
                </c:pt>
                <c:pt idx="33">
                  <c:v>2</c:v>
                </c:pt>
                <c:pt idx="34">
                  <c:v>23</c:v>
                </c:pt>
                <c:pt idx="35">
                  <c:v>19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19</c:v>
                </c:pt>
                <c:pt idx="40">
                  <c:v>15</c:v>
                </c:pt>
                <c:pt idx="41">
                  <c:v>36</c:v>
                </c:pt>
                <c:pt idx="42">
                  <c:v>25</c:v>
                </c:pt>
                <c:pt idx="43">
                  <c:v>30</c:v>
                </c:pt>
                <c:pt idx="44">
                  <c:v>32</c:v>
                </c:pt>
                <c:pt idx="45">
                  <c:v>27</c:v>
                </c:pt>
                <c:pt idx="46">
                  <c:v>29</c:v>
                </c:pt>
                <c:pt idx="47">
                  <c:v>24</c:v>
                </c:pt>
                <c:pt idx="48">
                  <c:v>12</c:v>
                </c:pt>
                <c:pt idx="49">
                  <c:v>27</c:v>
                </c:pt>
                <c:pt idx="50">
                  <c:v>33</c:v>
                </c:pt>
                <c:pt idx="51">
                  <c:v>136</c:v>
                </c:pt>
              </c:numCache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2642"/>
        <c:crosses val="autoZero"/>
        <c:auto val="1"/>
        <c:lblOffset val="100"/>
        <c:tickLblSkip val="2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44225"/>
          <c:w val="0.083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2009'!$B$203:$B$206</c:f>
              <c:numCache>
                <c:ptCount val="4"/>
                <c:pt idx="0">
                  <c:v>643</c:v>
                </c:pt>
                <c:pt idx="1">
                  <c:v>187</c:v>
                </c:pt>
                <c:pt idx="2">
                  <c:v>123</c:v>
                </c:pt>
                <c:pt idx="3">
                  <c:v>329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2009'!$C$203:$C$206</c:f>
              <c:numCache>
                <c:ptCount val="4"/>
                <c:pt idx="0">
                  <c:v>1659</c:v>
                </c:pt>
                <c:pt idx="1">
                  <c:v>641</c:v>
                </c:pt>
                <c:pt idx="2">
                  <c:v>531</c:v>
                </c:pt>
                <c:pt idx="3">
                  <c:v>1143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2009'!$D$203:$D$206</c:f>
              <c:numCache>
                <c:ptCount val="4"/>
                <c:pt idx="0">
                  <c:v>1372</c:v>
                </c:pt>
                <c:pt idx="1">
                  <c:v>500</c:v>
                </c:pt>
                <c:pt idx="2">
                  <c:v>384</c:v>
                </c:pt>
                <c:pt idx="3">
                  <c:v>935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2009'!$E$203:$E$206</c:f>
              <c:numCache>
                <c:ptCount val="4"/>
                <c:pt idx="0">
                  <c:v>6068</c:v>
                </c:pt>
                <c:pt idx="1">
                  <c:v>2447</c:v>
                </c:pt>
                <c:pt idx="2">
                  <c:v>1437</c:v>
                </c:pt>
                <c:pt idx="3">
                  <c:v>5677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2009'!$F$203:$F$206</c:f>
              <c:numCache>
                <c:ptCount val="4"/>
                <c:pt idx="0">
                  <c:v>344</c:v>
                </c:pt>
                <c:pt idx="1">
                  <c:v>77</c:v>
                </c:pt>
                <c:pt idx="2">
                  <c:v>360</c:v>
                </c:pt>
                <c:pt idx="3">
                  <c:v>706</c:v>
                </c:pt>
              </c:numCache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75"/>
          <c:y val="0.95425"/>
          <c:w val="0.249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7"/>
  <sheetViews>
    <sheetView tabSelected="1" zoomScale="75" zoomScaleNormal="75" zoomScalePageLayoutView="0" workbookViewId="0" topLeftCell="A1">
      <selection activeCell="A54" sqref="A54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35</v>
      </c>
      <c r="G1" s="4" t="s">
        <v>36</v>
      </c>
    </row>
    <row r="2" spans="1:2" ht="11.25">
      <c r="A2" s="1"/>
      <c r="B2" s="2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5" t="s">
        <v>40</v>
      </c>
    </row>
    <row r="6" spans="1:2" ht="11.25">
      <c r="A6" s="1"/>
      <c r="B6" s="5" t="s">
        <v>41</v>
      </c>
    </row>
    <row r="7" spans="1:2" ht="11.25">
      <c r="A7" s="1"/>
      <c r="B7" s="6" t="s">
        <v>42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43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86"/>
      <c r="B10" s="86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87" t="s">
        <v>0</v>
      </c>
      <c r="B13" s="89" t="s">
        <v>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1"/>
    </row>
    <row r="14" spans="1:55" ht="12" thickBot="1">
      <c r="A14" s="88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</row>
    <row r="15" spans="1:57" ht="11.25">
      <c r="A15" s="17" t="s">
        <v>3</v>
      </c>
      <c r="B15" s="19">
        <v>92</v>
      </c>
      <c r="C15" s="20">
        <v>185</v>
      </c>
      <c r="D15" s="20">
        <v>47</v>
      </c>
      <c r="E15" s="20">
        <v>38</v>
      </c>
      <c r="F15" s="20">
        <v>84</v>
      </c>
      <c r="G15" s="20">
        <v>78</v>
      </c>
      <c r="H15" s="20">
        <v>62</v>
      </c>
      <c r="I15" s="20">
        <v>103</v>
      </c>
      <c r="J15" s="20">
        <v>55</v>
      </c>
      <c r="K15" s="20">
        <v>62</v>
      </c>
      <c r="L15" s="20">
        <v>37</v>
      </c>
      <c r="M15" s="20">
        <v>51</v>
      </c>
      <c r="N15" s="20">
        <v>48</v>
      </c>
      <c r="O15" s="20">
        <v>89</v>
      </c>
      <c r="P15" s="20">
        <v>36</v>
      </c>
      <c r="Q15" s="20">
        <v>96</v>
      </c>
      <c r="R15" s="20">
        <v>59</v>
      </c>
      <c r="S15" s="20">
        <v>61</v>
      </c>
      <c r="T15" s="20">
        <v>38</v>
      </c>
      <c r="U15" s="20">
        <v>39</v>
      </c>
      <c r="V15" s="20">
        <v>33</v>
      </c>
      <c r="W15" s="20">
        <v>43</v>
      </c>
      <c r="X15" s="20">
        <v>5</v>
      </c>
      <c r="Y15" s="20">
        <v>28</v>
      </c>
      <c r="Z15" s="20">
        <v>20</v>
      </c>
      <c r="AA15" s="20">
        <v>33</v>
      </c>
      <c r="AB15" s="20">
        <v>46</v>
      </c>
      <c r="AC15" s="20">
        <v>26</v>
      </c>
      <c r="AD15" s="20">
        <v>35</v>
      </c>
      <c r="AE15" s="20">
        <v>22</v>
      </c>
      <c r="AF15" s="20">
        <v>34</v>
      </c>
      <c r="AG15" s="20">
        <v>34</v>
      </c>
      <c r="AH15" s="20">
        <v>36</v>
      </c>
      <c r="AI15" s="20">
        <v>25</v>
      </c>
      <c r="AJ15" s="20">
        <v>35</v>
      </c>
      <c r="AK15" s="20">
        <v>41</v>
      </c>
      <c r="AL15" s="20">
        <v>33</v>
      </c>
      <c r="AM15" s="20">
        <v>10</v>
      </c>
      <c r="AN15" s="20">
        <v>64</v>
      </c>
      <c r="AO15" s="20">
        <v>34</v>
      </c>
      <c r="AP15" s="20">
        <v>34</v>
      </c>
      <c r="AQ15" s="20">
        <v>43</v>
      </c>
      <c r="AR15" s="20">
        <v>32</v>
      </c>
      <c r="AS15" s="20">
        <v>39</v>
      </c>
      <c r="AT15" s="20">
        <v>42</v>
      </c>
      <c r="AU15" s="20">
        <v>31</v>
      </c>
      <c r="AV15" s="20">
        <v>48</v>
      </c>
      <c r="AW15" s="20">
        <v>48</v>
      </c>
      <c r="AX15" s="20">
        <v>53</v>
      </c>
      <c r="AY15" s="20">
        <v>39</v>
      </c>
      <c r="AZ15" s="20">
        <v>65</v>
      </c>
      <c r="BA15" s="20">
        <v>211</v>
      </c>
      <c r="BB15" s="24" t="s">
        <v>12</v>
      </c>
      <c r="BC15" s="27">
        <f>SUM(B15:BB15)</f>
        <v>2682</v>
      </c>
      <c r="BE15" s="63"/>
    </row>
    <row r="16" spans="1:55" ht="11.25">
      <c r="A16" s="17" t="s">
        <v>4</v>
      </c>
      <c r="B16" s="16">
        <v>2</v>
      </c>
      <c r="C16" s="13">
        <v>4</v>
      </c>
      <c r="D16" s="13">
        <v>0</v>
      </c>
      <c r="E16" s="13">
        <v>3</v>
      </c>
      <c r="F16" s="13">
        <v>17</v>
      </c>
      <c r="G16" s="13">
        <v>0</v>
      </c>
      <c r="H16" s="13">
        <v>8</v>
      </c>
      <c r="I16" s="13">
        <v>5</v>
      </c>
      <c r="J16" s="13">
        <v>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</v>
      </c>
      <c r="Y16" s="13">
        <v>2</v>
      </c>
      <c r="Z16" s="13">
        <v>0</v>
      </c>
      <c r="AA16" s="13">
        <v>9</v>
      </c>
      <c r="AB16" s="13">
        <v>2</v>
      </c>
      <c r="AC16" s="13">
        <v>7</v>
      </c>
      <c r="AD16" s="13">
        <v>7</v>
      </c>
      <c r="AE16" s="13">
        <v>2</v>
      </c>
      <c r="AF16" s="13">
        <v>0</v>
      </c>
      <c r="AG16" s="13">
        <v>81</v>
      </c>
      <c r="AH16" s="13">
        <v>101</v>
      </c>
      <c r="AI16" s="13">
        <v>0</v>
      </c>
      <c r="AJ16" s="13">
        <v>75</v>
      </c>
      <c r="AK16" s="13">
        <v>27</v>
      </c>
      <c r="AL16" s="13">
        <v>118</v>
      </c>
      <c r="AM16" s="13">
        <v>78</v>
      </c>
      <c r="AN16" s="13">
        <v>66</v>
      </c>
      <c r="AO16" s="13">
        <v>62</v>
      </c>
      <c r="AP16" s="13">
        <v>29</v>
      </c>
      <c r="AQ16" s="13">
        <v>103</v>
      </c>
      <c r="AR16" s="13">
        <v>72</v>
      </c>
      <c r="AS16" s="13">
        <v>53</v>
      </c>
      <c r="AT16" s="13">
        <v>65</v>
      </c>
      <c r="AU16" s="13">
        <v>100</v>
      </c>
      <c r="AV16" s="13">
        <v>44</v>
      </c>
      <c r="AW16" s="13">
        <v>36</v>
      </c>
      <c r="AX16" s="13">
        <v>37</v>
      </c>
      <c r="AY16" s="13">
        <v>57</v>
      </c>
      <c r="AZ16" s="13">
        <v>53</v>
      </c>
      <c r="BA16" s="13">
        <v>62</v>
      </c>
      <c r="BB16" s="25" t="s">
        <v>12</v>
      </c>
      <c r="BC16" s="27">
        <f aca="true" t="shared" si="0" ref="BC16:BC23">SUM(B16:BB16)</f>
        <v>1390</v>
      </c>
    </row>
    <row r="17" spans="1:55" ht="11.25">
      <c r="A17" s="17" t="s">
        <v>5</v>
      </c>
      <c r="B17" s="16">
        <v>0</v>
      </c>
      <c r="C17" s="13">
        <v>0</v>
      </c>
      <c r="D17" s="13">
        <v>0</v>
      </c>
      <c r="E17" s="13">
        <v>23</v>
      </c>
      <c r="F17" s="13">
        <v>17</v>
      </c>
      <c r="G17" s="13">
        <v>17</v>
      </c>
      <c r="H17" s="13">
        <v>8</v>
      </c>
      <c r="I17" s="13">
        <v>10</v>
      </c>
      <c r="J17" s="13">
        <v>13</v>
      </c>
      <c r="K17" s="13">
        <v>11</v>
      </c>
      <c r="L17" s="13">
        <v>10</v>
      </c>
      <c r="M17" s="13">
        <v>8</v>
      </c>
      <c r="N17" s="13">
        <v>0</v>
      </c>
      <c r="O17" s="13">
        <v>9</v>
      </c>
      <c r="P17" s="13">
        <v>8</v>
      </c>
      <c r="Q17" s="13">
        <v>6</v>
      </c>
      <c r="R17" s="13">
        <v>0</v>
      </c>
      <c r="S17" s="13">
        <v>3</v>
      </c>
      <c r="T17" s="13">
        <v>9</v>
      </c>
      <c r="U17" s="13">
        <v>11</v>
      </c>
      <c r="V17" s="13">
        <v>9</v>
      </c>
      <c r="W17" s="13">
        <v>8</v>
      </c>
      <c r="X17" s="13">
        <v>6</v>
      </c>
      <c r="Y17" s="13">
        <v>8</v>
      </c>
      <c r="Z17" s="13">
        <v>7</v>
      </c>
      <c r="AA17" s="13">
        <v>8</v>
      </c>
      <c r="AB17" s="13">
        <v>6</v>
      </c>
      <c r="AC17" s="13">
        <v>9</v>
      </c>
      <c r="AD17" s="13">
        <v>6</v>
      </c>
      <c r="AE17" s="13">
        <v>5</v>
      </c>
      <c r="AF17" s="13">
        <v>6</v>
      </c>
      <c r="AG17" s="13">
        <v>5</v>
      </c>
      <c r="AH17" s="13">
        <v>4</v>
      </c>
      <c r="AI17" s="13">
        <v>5</v>
      </c>
      <c r="AJ17" s="13">
        <v>1</v>
      </c>
      <c r="AK17" s="13">
        <v>7</v>
      </c>
      <c r="AL17" s="13">
        <v>5</v>
      </c>
      <c r="AM17" s="13">
        <v>9</v>
      </c>
      <c r="AN17" s="13">
        <v>4</v>
      </c>
      <c r="AO17" s="13">
        <v>97</v>
      </c>
      <c r="AP17" s="13">
        <v>57</v>
      </c>
      <c r="AQ17" s="13">
        <v>8</v>
      </c>
      <c r="AR17" s="13">
        <v>9</v>
      </c>
      <c r="AS17" s="13">
        <v>7</v>
      </c>
      <c r="AT17" s="13">
        <v>6</v>
      </c>
      <c r="AU17" s="13">
        <v>12</v>
      </c>
      <c r="AV17" s="13">
        <v>8</v>
      </c>
      <c r="AW17" s="13">
        <v>6</v>
      </c>
      <c r="AX17" s="13">
        <v>7</v>
      </c>
      <c r="AY17" s="13">
        <v>11</v>
      </c>
      <c r="AZ17" s="13">
        <v>8</v>
      </c>
      <c r="BA17" s="13">
        <v>15</v>
      </c>
      <c r="BB17" s="25" t="s">
        <v>12</v>
      </c>
      <c r="BC17" s="27">
        <f t="shared" si="0"/>
        <v>532</v>
      </c>
    </row>
    <row r="18" spans="1:55" ht="11.25">
      <c r="A18" s="17" t="s">
        <v>6</v>
      </c>
      <c r="B18" s="16">
        <v>6</v>
      </c>
      <c r="C18" s="13">
        <v>5</v>
      </c>
      <c r="D18" s="13">
        <v>12</v>
      </c>
      <c r="E18" s="13">
        <v>1</v>
      </c>
      <c r="F18" s="13">
        <v>6</v>
      </c>
      <c r="G18" s="13">
        <v>7</v>
      </c>
      <c r="H18" s="13">
        <v>0</v>
      </c>
      <c r="I18" s="13">
        <v>1</v>
      </c>
      <c r="J18" s="13">
        <v>3</v>
      </c>
      <c r="K18" s="13">
        <v>4</v>
      </c>
      <c r="L18" s="13">
        <v>0</v>
      </c>
      <c r="M18" s="13">
        <v>5</v>
      </c>
      <c r="N18" s="13">
        <v>1</v>
      </c>
      <c r="O18" s="13">
        <v>0</v>
      </c>
      <c r="P18" s="13">
        <v>2</v>
      </c>
      <c r="Q18" s="13">
        <v>1</v>
      </c>
      <c r="R18" s="13">
        <v>0</v>
      </c>
      <c r="S18" s="13">
        <v>29</v>
      </c>
      <c r="T18" s="13">
        <v>14</v>
      </c>
      <c r="U18" s="13">
        <v>50</v>
      </c>
      <c r="V18" s="13">
        <v>24</v>
      </c>
      <c r="W18" s="13">
        <v>1</v>
      </c>
      <c r="X18" s="13">
        <v>60</v>
      </c>
      <c r="Y18" s="13">
        <v>54</v>
      </c>
      <c r="Z18" s="13">
        <v>2</v>
      </c>
      <c r="AA18" s="13">
        <v>1</v>
      </c>
      <c r="AB18" s="13">
        <v>4</v>
      </c>
      <c r="AC18" s="13">
        <v>16</v>
      </c>
      <c r="AD18" s="13">
        <v>6</v>
      </c>
      <c r="AE18" s="13">
        <v>9</v>
      </c>
      <c r="AF18" s="13">
        <v>3</v>
      </c>
      <c r="AG18" s="13">
        <v>1</v>
      </c>
      <c r="AH18" s="13">
        <v>4</v>
      </c>
      <c r="AI18" s="13">
        <v>9</v>
      </c>
      <c r="AJ18" s="13">
        <v>3</v>
      </c>
      <c r="AK18" s="13">
        <v>2</v>
      </c>
      <c r="AL18" s="13">
        <v>5</v>
      </c>
      <c r="AM18" s="13">
        <v>6</v>
      </c>
      <c r="AN18" s="13">
        <v>4</v>
      </c>
      <c r="AO18" s="13">
        <v>9</v>
      </c>
      <c r="AP18" s="13">
        <v>7</v>
      </c>
      <c r="AQ18" s="13">
        <v>3</v>
      </c>
      <c r="AR18" s="13">
        <v>4</v>
      </c>
      <c r="AS18" s="13">
        <v>2</v>
      </c>
      <c r="AT18" s="13">
        <v>2</v>
      </c>
      <c r="AU18" s="13">
        <v>1</v>
      </c>
      <c r="AV18" s="13">
        <v>2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5" t="s">
        <v>12</v>
      </c>
      <c r="BC18" s="27">
        <f t="shared" si="0"/>
        <v>391</v>
      </c>
    </row>
    <row r="19" spans="1:55" ht="11.25">
      <c r="A19" s="17" t="s">
        <v>7</v>
      </c>
      <c r="B19" s="16">
        <v>974</v>
      </c>
      <c r="C19" s="13">
        <v>476</v>
      </c>
      <c r="D19" s="13">
        <v>376</v>
      </c>
      <c r="E19" s="13">
        <v>225</v>
      </c>
      <c r="F19" s="13">
        <v>39</v>
      </c>
      <c r="G19" s="13">
        <v>39</v>
      </c>
      <c r="H19" s="13">
        <v>39</v>
      </c>
      <c r="I19" s="13">
        <v>39</v>
      </c>
      <c r="J19" s="13">
        <v>30</v>
      </c>
      <c r="K19" s="13">
        <v>30</v>
      </c>
      <c r="L19" s="13">
        <v>33</v>
      </c>
      <c r="M19" s="13">
        <v>30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10</v>
      </c>
      <c r="U19" s="13">
        <v>11</v>
      </c>
      <c r="V19" s="13">
        <v>12</v>
      </c>
      <c r="W19" s="13">
        <v>6</v>
      </c>
      <c r="X19" s="13">
        <v>10</v>
      </c>
      <c r="Y19" s="13">
        <v>6</v>
      </c>
      <c r="Z19" s="13">
        <v>6</v>
      </c>
      <c r="AA19" s="13">
        <v>6</v>
      </c>
      <c r="AB19" s="13">
        <v>3</v>
      </c>
      <c r="AC19" s="13">
        <v>2</v>
      </c>
      <c r="AD19" s="13">
        <v>15</v>
      </c>
      <c r="AE19" s="13">
        <v>4</v>
      </c>
      <c r="AF19" s="13">
        <v>21</v>
      </c>
      <c r="AG19" s="13">
        <v>20</v>
      </c>
      <c r="AH19" s="13">
        <v>8</v>
      </c>
      <c r="AI19" s="13">
        <v>2</v>
      </c>
      <c r="AJ19" s="13">
        <v>23</v>
      </c>
      <c r="AK19" s="13">
        <v>19</v>
      </c>
      <c r="AL19" s="13">
        <v>15</v>
      </c>
      <c r="AM19" s="13">
        <v>15</v>
      </c>
      <c r="AN19" s="13">
        <v>12</v>
      </c>
      <c r="AO19" s="13">
        <v>19</v>
      </c>
      <c r="AP19" s="13">
        <v>15</v>
      </c>
      <c r="AQ19" s="13">
        <v>36</v>
      </c>
      <c r="AR19" s="13">
        <v>25</v>
      </c>
      <c r="AS19" s="13">
        <v>30</v>
      </c>
      <c r="AT19" s="13">
        <v>32</v>
      </c>
      <c r="AU19" s="13">
        <v>27</v>
      </c>
      <c r="AV19" s="13">
        <v>29</v>
      </c>
      <c r="AW19" s="13">
        <v>24</v>
      </c>
      <c r="AX19" s="13">
        <v>12</v>
      </c>
      <c r="AY19" s="13">
        <v>27</v>
      </c>
      <c r="AZ19" s="13">
        <v>33</v>
      </c>
      <c r="BA19" s="13">
        <v>136</v>
      </c>
      <c r="BB19" s="25" t="s">
        <v>12</v>
      </c>
      <c r="BC19" s="27">
        <f t="shared" si="0"/>
        <v>3073</v>
      </c>
    </row>
    <row r="20" spans="1:55" ht="11.25">
      <c r="A20" s="17" t="s">
        <v>8</v>
      </c>
      <c r="B20" s="16">
        <v>334</v>
      </c>
      <c r="C20" s="13">
        <v>205</v>
      </c>
      <c r="D20" s="13">
        <v>200</v>
      </c>
      <c r="E20" s="13">
        <v>111</v>
      </c>
      <c r="F20" s="13">
        <v>88</v>
      </c>
      <c r="G20" s="13">
        <v>50</v>
      </c>
      <c r="H20" s="13">
        <v>47</v>
      </c>
      <c r="I20" s="13">
        <v>193</v>
      </c>
      <c r="J20" s="13">
        <v>59</v>
      </c>
      <c r="K20" s="13">
        <v>44</v>
      </c>
      <c r="L20" s="13">
        <v>42</v>
      </c>
      <c r="M20" s="13">
        <v>61</v>
      </c>
      <c r="N20" s="13">
        <v>56</v>
      </c>
      <c r="O20" s="13">
        <v>18</v>
      </c>
      <c r="P20" s="13">
        <v>14</v>
      </c>
      <c r="Q20" s="13">
        <v>14</v>
      </c>
      <c r="R20" s="13">
        <v>30</v>
      </c>
      <c r="S20" s="13">
        <v>17</v>
      </c>
      <c r="T20" s="13">
        <v>39</v>
      </c>
      <c r="U20" s="13">
        <v>29</v>
      </c>
      <c r="V20" s="13">
        <v>26</v>
      </c>
      <c r="W20" s="13">
        <v>21</v>
      </c>
      <c r="X20" s="13">
        <v>27</v>
      </c>
      <c r="Y20" s="13">
        <v>29</v>
      </c>
      <c r="Z20" s="13">
        <v>12</v>
      </c>
      <c r="AA20" s="13">
        <v>7</v>
      </c>
      <c r="AB20" s="13">
        <v>36</v>
      </c>
      <c r="AC20" s="13">
        <v>25</v>
      </c>
      <c r="AD20" s="13">
        <v>37</v>
      </c>
      <c r="AE20" s="13">
        <v>26</v>
      </c>
      <c r="AF20" s="13">
        <v>28</v>
      </c>
      <c r="AG20" s="13">
        <v>34</v>
      </c>
      <c r="AH20" s="13">
        <v>18</v>
      </c>
      <c r="AI20" s="13">
        <v>20</v>
      </c>
      <c r="AJ20" s="13">
        <v>12</v>
      </c>
      <c r="AK20" s="13">
        <v>12</v>
      </c>
      <c r="AL20" s="13">
        <v>27</v>
      </c>
      <c r="AM20" s="13">
        <v>4</v>
      </c>
      <c r="AN20" s="13">
        <v>34</v>
      </c>
      <c r="AO20" s="13">
        <v>27</v>
      </c>
      <c r="AP20" s="13">
        <v>8</v>
      </c>
      <c r="AQ20" s="13">
        <v>9</v>
      </c>
      <c r="AR20" s="13">
        <v>54</v>
      </c>
      <c r="AS20" s="13">
        <v>46</v>
      </c>
      <c r="AT20" s="13">
        <v>51</v>
      </c>
      <c r="AU20" s="13">
        <v>46</v>
      </c>
      <c r="AV20" s="13">
        <v>66</v>
      </c>
      <c r="AW20" s="13">
        <v>40</v>
      </c>
      <c r="AX20" s="13">
        <v>19</v>
      </c>
      <c r="AY20" s="13">
        <v>53</v>
      </c>
      <c r="AZ20" s="13">
        <v>96</v>
      </c>
      <c r="BA20" s="13">
        <v>110</v>
      </c>
      <c r="BB20" s="25" t="s">
        <v>12</v>
      </c>
      <c r="BC20" s="27">
        <f t="shared" si="0"/>
        <v>2711</v>
      </c>
    </row>
    <row r="21" spans="1:55" ht="11.25">
      <c r="A21" s="17" t="s">
        <v>9</v>
      </c>
      <c r="B21" s="16">
        <v>281</v>
      </c>
      <c r="C21" s="13">
        <v>831</v>
      </c>
      <c r="D21" s="13">
        <v>682</v>
      </c>
      <c r="E21" s="13">
        <v>480</v>
      </c>
      <c r="F21" s="13">
        <v>77</v>
      </c>
      <c r="G21" s="13">
        <v>273</v>
      </c>
      <c r="H21" s="13">
        <v>264</v>
      </c>
      <c r="I21" s="13">
        <v>432</v>
      </c>
      <c r="J21" s="13">
        <v>197</v>
      </c>
      <c r="K21" s="13">
        <v>239</v>
      </c>
      <c r="L21" s="13">
        <v>432</v>
      </c>
      <c r="M21" s="13">
        <v>110</v>
      </c>
      <c r="N21" s="13">
        <v>108</v>
      </c>
      <c r="O21" s="13">
        <v>115</v>
      </c>
      <c r="P21" s="13">
        <v>315</v>
      </c>
      <c r="Q21" s="13">
        <v>39</v>
      </c>
      <c r="R21" s="13">
        <v>72</v>
      </c>
      <c r="S21" s="13">
        <v>119</v>
      </c>
      <c r="T21" s="13">
        <v>202</v>
      </c>
      <c r="U21" s="13">
        <v>218</v>
      </c>
      <c r="V21" s="13">
        <v>0</v>
      </c>
      <c r="W21" s="13">
        <v>64</v>
      </c>
      <c r="X21" s="13">
        <v>0</v>
      </c>
      <c r="Y21" s="13">
        <v>234</v>
      </c>
      <c r="Z21" s="13">
        <v>60</v>
      </c>
      <c r="AA21" s="13">
        <v>52</v>
      </c>
      <c r="AB21" s="13">
        <v>0</v>
      </c>
      <c r="AC21" s="13">
        <v>0</v>
      </c>
      <c r="AD21" s="13">
        <v>0</v>
      </c>
      <c r="AE21" s="13">
        <v>63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120</v>
      </c>
      <c r="AM21" s="13">
        <v>55</v>
      </c>
      <c r="AN21" s="13">
        <v>40</v>
      </c>
      <c r="AO21" s="13">
        <v>34</v>
      </c>
      <c r="AP21" s="13">
        <v>13</v>
      </c>
      <c r="AQ21" s="13">
        <v>0</v>
      </c>
      <c r="AR21" s="13">
        <v>192</v>
      </c>
      <c r="AS21" s="13">
        <v>173</v>
      </c>
      <c r="AT21" s="13">
        <v>69</v>
      </c>
      <c r="AU21" s="13">
        <v>38</v>
      </c>
      <c r="AV21" s="13">
        <v>168</v>
      </c>
      <c r="AW21" s="13">
        <v>57</v>
      </c>
      <c r="AX21" s="13">
        <v>0</v>
      </c>
      <c r="AY21" s="13">
        <v>134</v>
      </c>
      <c r="AZ21" s="13">
        <v>156</v>
      </c>
      <c r="BA21" s="13">
        <v>1647</v>
      </c>
      <c r="BB21" s="25" t="s">
        <v>12</v>
      </c>
      <c r="BC21" s="27">
        <f t="shared" si="0"/>
        <v>8855</v>
      </c>
    </row>
    <row r="22" spans="1:55" ht="11.25">
      <c r="A22" s="17" t="s">
        <v>10</v>
      </c>
      <c r="B22" s="16">
        <v>53</v>
      </c>
      <c r="C22" s="13">
        <v>38</v>
      </c>
      <c r="D22" s="13">
        <v>27</v>
      </c>
      <c r="E22" s="13">
        <v>24</v>
      </c>
      <c r="F22" s="13">
        <v>19</v>
      </c>
      <c r="G22" s="13">
        <v>33</v>
      </c>
      <c r="H22" s="13">
        <v>21</v>
      </c>
      <c r="I22" s="13">
        <v>35</v>
      </c>
      <c r="J22" s="13">
        <v>40</v>
      </c>
      <c r="K22" s="13">
        <v>10</v>
      </c>
      <c r="L22" s="13">
        <v>37</v>
      </c>
      <c r="M22" s="13">
        <v>51</v>
      </c>
      <c r="N22" s="13">
        <v>48</v>
      </c>
      <c r="O22" s="13">
        <v>89</v>
      </c>
      <c r="P22" s="13">
        <v>40</v>
      </c>
      <c r="Q22" s="13">
        <v>96</v>
      </c>
      <c r="R22" s="13">
        <v>21</v>
      </c>
      <c r="S22" s="13">
        <v>17</v>
      </c>
      <c r="T22" s="13">
        <v>23</v>
      </c>
      <c r="U22" s="13">
        <v>21</v>
      </c>
      <c r="V22" s="13">
        <v>36</v>
      </c>
      <c r="W22" s="13">
        <v>12</v>
      </c>
      <c r="X22" s="13">
        <v>14</v>
      </c>
      <c r="Y22" s="13">
        <v>22</v>
      </c>
      <c r="Z22" s="13">
        <v>15</v>
      </c>
      <c r="AA22" s="13">
        <v>33</v>
      </c>
      <c r="AB22" s="13">
        <v>13</v>
      </c>
      <c r="AC22" s="13">
        <v>16</v>
      </c>
      <c r="AD22" s="13">
        <v>5</v>
      </c>
      <c r="AE22" s="13">
        <v>1</v>
      </c>
      <c r="AF22" s="13">
        <v>3</v>
      </c>
      <c r="AG22" s="13">
        <v>10</v>
      </c>
      <c r="AH22" s="13">
        <v>16</v>
      </c>
      <c r="AI22" s="13">
        <v>3</v>
      </c>
      <c r="AJ22" s="13">
        <v>52</v>
      </c>
      <c r="AK22" s="13">
        <v>66</v>
      </c>
      <c r="AL22" s="13">
        <v>107</v>
      </c>
      <c r="AM22" s="13">
        <v>92</v>
      </c>
      <c r="AN22" s="13">
        <v>45</v>
      </c>
      <c r="AO22" s="13">
        <v>34</v>
      </c>
      <c r="AP22" s="13">
        <v>34</v>
      </c>
      <c r="AQ22" s="13">
        <v>43</v>
      </c>
      <c r="AR22" s="13">
        <v>32</v>
      </c>
      <c r="AS22" s="13">
        <v>71</v>
      </c>
      <c r="AT22" s="13">
        <v>83</v>
      </c>
      <c r="AU22" s="13">
        <v>63</v>
      </c>
      <c r="AV22" s="13">
        <v>22</v>
      </c>
      <c r="AW22" s="13">
        <v>1</v>
      </c>
      <c r="AX22" s="13">
        <v>2</v>
      </c>
      <c r="AY22" s="13">
        <v>3</v>
      </c>
      <c r="AZ22" s="13">
        <v>5</v>
      </c>
      <c r="BA22" s="13">
        <v>3</v>
      </c>
      <c r="BB22" s="25" t="s">
        <v>12</v>
      </c>
      <c r="BC22" s="27">
        <f t="shared" si="0"/>
        <v>1700</v>
      </c>
    </row>
    <row r="23" spans="1:55" ht="12" thickBot="1">
      <c r="A23" s="18" t="s">
        <v>11</v>
      </c>
      <c r="B23" s="28">
        <v>0</v>
      </c>
      <c r="C23" s="29">
        <v>75</v>
      </c>
      <c r="D23" s="29">
        <v>0</v>
      </c>
      <c r="E23" s="29">
        <v>1</v>
      </c>
      <c r="F23" s="29">
        <v>62</v>
      </c>
      <c r="G23" s="29">
        <v>79</v>
      </c>
      <c r="H23" s="29">
        <v>91</v>
      </c>
      <c r="I23" s="29">
        <v>62</v>
      </c>
      <c r="J23" s="29">
        <v>53</v>
      </c>
      <c r="K23" s="29">
        <v>34</v>
      </c>
      <c r="L23" s="29">
        <v>3</v>
      </c>
      <c r="M23" s="29">
        <v>74</v>
      </c>
      <c r="N23" s="29">
        <v>65</v>
      </c>
      <c r="O23" s="29">
        <v>44</v>
      </c>
      <c r="P23" s="29">
        <v>47</v>
      </c>
      <c r="Q23" s="29">
        <v>12</v>
      </c>
      <c r="R23" s="29">
        <v>25</v>
      </c>
      <c r="S23" s="29">
        <v>41</v>
      </c>
      <c r="T23" s="29">
        <v>43</v>
      </c>
      <c r="U23" s="29">
        <v>50</v>
      </c>
      <c r="V23" s="29">
        <v>29</v>
      </c>
      <c r="W23" s="29">
        <v>37</v>
      </c>
      <c r="X23" s="29">
        <v>20</v>
      </c>
      <c r="Y23" s="29">
        <v>25</v>
      </c>
      <c r="Z23" s="29">
        <v>29</v>
      </c>
      <c r="AA23" s="29">
        <v>11</v>
      </c>
      <c r="AB23" s="29">
        <v>18</v>
      </c>
      <c r="AC23" s="29">
        <v>25</v>
      </c>
      <c r="AD23" s="29">
        <v>44</v>
      </c>
      <c r="AE23" s="29">
        <v>15</v>
      </c>
      <c r="AF23" s="29">
        <v>32</v>
      </c>
      <c r="AG23" s="29">
        <v>0</v>
      </c>
      <c r="AH23" s="29">
        <v>4</v>
      </c>
      <c r="AI23" s="29">
        <v>1</v>
      </c>
      <c r="AJ23" s="29">
        <v>40</v>
      </c>
      <c r="AK23" s="29">
        <v>160</v>
      </c>
      <c r="AL23" s="29">
        <v>143</v>
      </c>
      <c r="AM23" s="29">
        <v>134</v>
      </c>
      <c r="AN23" s="29">
        <v>164</v>
      </c>
      <c r="AO23" s="29">
        <v>183</v>
      </c>
      <c r="AP23" s="29">
        <v>76</v>
      </c>
      <c r="AQ23" s="29">
        <v>195</v>
      </c>
      <c r="AR23" s="29">
        <v>207</v>
      </c>
      <c r="AS23" s="29">
        <v>160</v>
      </c>
      <c r="AT23" s="29">
        <v>227</v>
      </c>
      <c r="AU23" s="29">
        <v>197</v>
      </c>
      <c r="AV23" s="29">
        <v>150</v>
      </c>
      <c r="AW23" s="29">
        <v>206</v>
      </c>
      <c r="AX23" s="29">
        <v>191</v>
      </c>
      <c r="AY23" s="29">
        <v>215</v>
      </c>
      <c r="AZ23" s="29">
        <v>208</v>
      </c>
      <c r="BA23" s="29">
        <v>222</v>
      </c>
      <c r="BB23" s="30" t="s">
        <v>12</v>
      </c>
      <c r="BC23" s="60">
        <f t="shared" si="0"/>
        <v>4229</v>
      </c>
    </row>
    <row r="24" spans="1:55" ht="12" thickBot="1">
      <c r="A24" s="61" t="s">
        <v>51</v>
      </c>
      <c r="B24" s="62">
        <f>SUM(B15:B23)</f>
        <v>1742</v>
      </c>
      <c r="C24" s="62">
        <f aca="true" t="shared" si="1" ref="C24:BB24">SUM(C15:C23)</f>
        <v>1819</v>
      </c>
      <c r="D24" s="62">
        <f t="shared" si="1"/>
        <v>1344</v>
      </c>
      <c r="E24" s="62">
        <f t="shared" si="1"/>
        <v>906</v>
      </c>
      <c r="F24" s="62">
        <f t="shared" si="1"/>
        <v>409</v>
      </c>
      <c r="G24" s="62">
        <f t="shared" si="1"/>
        <v>576</v>
      </c>
      <c r="H24" s="62">
        <f t="shared" si="1"/>
        <v>540</v>
      </c>
      <c r="I24" s="62">
        <f t="shared" si="1"/>
        <v>880</v>
      </c>
      <c r="J24" s="62">
        <f t="shared" si="1"/>
        <v>452</v>
      </c>
      <c r="K24" s="62">
        <f t="shared" si="1"/>
        <v>434</v>
      </c>
      <c r="L24" s="62">
        <f t="shared" si="1"/>
        <v>594</v>
      </c>
      <c r="M24" s="62">
        <f t="shared" si="1"/>
        <v>390</v>
      </c>
      <c r="N24" s="62">
        <f t="shared" si="1"/>
        <v>338</v>
      </c>
      <c r="O24" s="62">
        <f t="shared" si="1"/>
        <v>376</v>
      </c>
      <c r="P24" s="62">
        <f t="shared" si="1"/>
        <v>474</v>
      </c>
      <c r="Q24" s="62">
        <f t="shared" si="1"/>
        <v>276</v>
      </c>
      <c r="R24" s="62">
        <f t="shared" si="1"/>
        <v>219</v>
      </c>
      <c r="S24" s="62">
        <f t="shared" si="1"/>
        <v>299</v>
      </c>
      <c r="T24" s="62">
        <f t="shared" si="1"/>
        <v>378</v>
      </c>
      <c r="U24" s="62">
        <f t="shared" si="1"/>
        <v>429</v>
      </c>
      <c r="V24" s="62">
        <f t="shared" si="1"/>
        <v>169</v>
      </c>
      <c r="W24" s="62">
        <f t="shared" si="1"/>
        <v>192</v>
      </c>
      <c r="X24" s="62">
        <f t="shared" si="1"/>
        <v>143</v>
      </c>
      <c r="Y24" s="62">
        <f t="shared" si="1"/>
        <v>408</v>
      </c>
      <c r="Z24" s="62">
        <f t="shared" si="1"/>
        <v>151</v>
      </c>
      <c r="AA24" s="62">
        <f t="shared" si="1"/>
        <v>160</v>
      </c>
      <c r="AB24" s="62">
        <f t="shared" si="1"/>
        <v>128</v>
      </c>
      <c r="AC24" s="62">
        <f t="shared" si="1"/>
        <v>126</v>
      </c>
      <c r="AD24" s="62">
        <f t="shared" si="1"/>
        <v>155</v>
      </c>
      <c r="AE24" s="62">
        <f t="shared" si="1"/>
        <v>147</v>
      </c>
      <c r="AF24" s="62">
        <f t="shared" si="1"/>
        <v>127</v>
      </c>
      <c r="AG24" s="62">
        <f t="shared" si="1"/>
        <v>185</v>
      </c>
      <c r="AH24" s="62">
        <f t="shared" si="1"/>
        <v>191</v>
      </c>
      <c r="AI24" s="62">
        <f t="shared" si="1"/>
        <v>65</v>
      </c>
      <c r="AJ24" s="62">
        <f t="shared" si="1"/>
        <v>241</v>
      </c>
      <c r="AK24" s="62">
        <f t="shared" si="1"/>
        <v>334</v>
      </c>
      <c r="AL24" s="62">
        <f t="shared" si="1"/>
        <v>573</v>
      </c>
      <c r="AM24" s="62">
        <f t="shared" si="1"/>
        <v>403</v>
      </c>
      <c r="AN24" s="62">
        <f t="shared" si="1"/>
        <v>433</v>
      </c>
      <c r="AO24" s="62">
        <f t="shared" si="1"/>
        <v>499</v>
      </c>
      <c r="AP24" s="62">
        <f t="shared" si="1"/>
        <v>273</v>
      </c>
      <c r="AQ24" s="62">
        <f t="shared" si="1"/>
        <v>440</v>
      </c>
      <c r="AR24" s="62">
        <f t="shared" si="1"/>
        <v>627</v>
      </c>
      <c r="AS24" s="62">
        <f t="shared" si="1"/>
        <v>581</v>
      </c>
      <c r="AT24" s="62">
        <f t="shared" si="1"/>
        <v>577</v>
      </c>
      <c r="AU24" s="62">
        <f t="shared" si="1"/>
        <v>515</v>
      </c>
      <c r="AV24" s="62">
        <f t="shared" si="1"/>
        <v>537</v>
      </c>
      <c r="AW24" s="62">
        <f t="shared" si="1"/>
        <v>418</v>
      </c>
      <c r="AX24" s="62">
        <f t="shared" si="1"/>
        <v>321</v>
      </c>
      <c r="AY24" s="62">
        <f t="shared" si="1"/>
        <v>539</v>
      </c>
      <c r="AZ24" s="62">
        <f t="shared" si="1"/>
        <v>624</v>
      </c>
      <c r="BA24" s="62">
        <f t="shared" si="1"/>
        <v>2406</v>
      </c>
      <c r="BB24" s="62">
        <f t="shared" si="1"/>
        <v>0</v>
      </c>
      <c r="BC24" s="61">
        <f>SUM(BC15:BC23)</f>
        <v>25563</v>
      </c>
    </row>
    <row r="25" ht="11.25">
      <c r="A25" s="12" t="s">
        <v>50</v>
      </c>
    </row>
    <row r="27" spans="1:56" s="10" customFormat="1" ht="11.25">
      <c r="A27" s="9" t="s">
        <v>45</v>
      </c>
      <c r="B27" s="4"/>
      <c r="C27" s="4"/>
      <c r="D27" s="4"/>
      <c r="E27" s="4"/>
      <c r="F27" s="4"/>
      <c r="G27" s="4"/>
      <c r="H27" s="4"/>
      <c r="I27" s="4"/>
      <c r="J27" s="4"/>
      <c r="K27" s="4"/>
      <c r="BD27" s="11"/>
    </row>
    <row r="28" ht="12" thickBot="1"/>
    <row r="29" spans="1:17" ht="48.75" customHeight="1" thickBot="1">
      <c r="A29" s="87" t="s">
        <v>26</v>
      </c>
      <c r="B29" s="90" t="s">
        <v>13</v>
      </c>
      <c r="C29" s="90"/>
      <c r="D29" s="90"/>
      <c r="E29" s="90"/>
      <c r="F29" s="90"/>
      <c r="G29" s="91"/>
      <c r="H29" s="89" t="s">
        <v>14</v>
      </c>
      <c r="I29" s="90"/>
      <c r="J29" s="90"/>
      <c r="K29" s="90"/>
      <c r="L29" s="91"/>
      <c r="M29" s="93" t="s">
        <v>27</v>
      </c>
      <c r="N29" s="93" t="s">
        <v>28</v>
      </c>
      <c r="O29" s="95" t="s">
        <v>53</v>
      </c>
      <c r="P29" s="97" t="s">
        <v>54</v>
      </c>
      <c r="Q29" s="79" t="s">
        <v>55</v>
      </c>
    </row>
    <row r="30" spans="1:17" ht="12" thickBot="1">
      <c r="A30" s="92"/>
      <c r="B30" s="31" t="s">
        <v>16</v>
      </c>
      <c r="C30" s="22" t="s">
        <v>17</v>
      </c>
      <c r="D30" s="22" t="s">
        <v>18</v>
      </c>
      <c r="E30" s="22" t="s">
        <v>19</v>
      </c>
      <c r="F30" s="23" t="s">
        <v>20</v>
      </c>
      <c r="G30" s="26" t="s">
        <v>2</v>
      </c>
      <c r="H30" s="31" t="s">
        <v>21</v>
      </c>
      <c r="I30" s="22" t="s">
        <v>22</v>
      </c>
      <c r="J30" s="22" t="s">
        <v>23</v>
      </c>
      <c r="K30" s="23" t="s">
        <v>20</v>
      </c>
      <c r="L30" s="26" t="s">
        <v>2</v>
      </c>
      <c r="M30" s="94"/>
      <c r="N30" s="94"/>
      <c r="O30" s="96"/>
      <c r="P30" s="98"/>
      <c r="Q30" s="81" t="s">
        <v>56</v>
      </c>
    </row>
    <row r="31" spans="1:17" ht="11.25">
      <c r="A31" s="32">
        <v>1</v>
      </c>
      <c r="B31" s="19">
        <v>15</v>
      </c>
      <c r="C31" s="20">
        <v>123</v>
      </c>
      <c r="D31" s="20">
        <v>134</v>
      </c>
      <c r="E31" s="20">
        <v>1469</v>
      </c>
      <c r="F31" s="24">
        <v>1</v>
      </c>
      <c r="G31" s="34">
        <f>SUM(B31:F31)</f>
        <v>1742</v>
      </c>
      <c r="H31" s="19">
        <v>1585</v>
      </c>
      <c r="I31" s="20">
        <v>140</v>
      </c>
      <c r="J31" s="20">
        <v>12</v>
      </c>
      <c r="K31" s="24">
        <v>5</v>
      </c>
      <c r="L31" s="34">
        <f>SUM(H31:K31)</f>
        <v>1742</v>
      </c>
      <c r="M31" s="32">
        <v>37</v>
      </c>
      <c r="N31" s="32">
        <v>33</v>
      </c>
      <c r="O31" s="66">
        <f>(N31*100/M31)</f>
        <v>89.1891891891892</v>
      </c>
      <c r="P31" s="65">
        <v>110</v>
      </c>
      <c r="Q31" s="80">
        <f>(M31*100/P31)</f>
        <v>33.63636363636363</v>
      </c>
    </row>
    <row r="32" spans="1:17" ht="11.25">
      <c r="A32" s="33">
        <v>2</v>
      </c>
      <c r="B32" s="16">
        <v>391</v>
      </c>
      <c r="C32" s="13">
        <v>269</v>
      </c>
      <c r="D32" s="13">
        <v>310</v>
      </c>
      <c r="E32" s="13">
        <v>764</v>
      </c>
      <c r="F32" s="25">
        <v>85</v>
      </c>
      <c r="G32" s="34">
        <f>SUM(B32:F32)</f>
        <v>1819</v>
      </c>
      <c r="H32" s="16">
        <v>1585</v>
      </c>
      <c r="I32" s="13">
        <v>161</v>
      </c>
      <c r="J32" s="13">
        <v>71</v>
      </c>
      <c r="K32" s="25">
        <v>2</v>
      </c>
      <c r="L32" s="34">
        <f aca="true" t="shared" si="2" ref="L32:L83">SUM(H32:K32)</f>
        <v>1819</v>
      </c>
      <c r="M32" s="32">
        <v>37</v>
      </c>
      <c r="N32" s="33">
        <v>36</v>
      </c>
      <c r="O32" s="66">
        <f aca="true" t="shared" si="3" ref="O32:O84">(N32*100/M32)</f>
        <v>97.29729729729729</v>
      </c>
      <c r="P32" s="65">
        <v>110</v>
      </c>
      <c r="Q32" s="80">
        <f aca="true" t="shared" si="4" ref="Q32:Q84">(M32*100/P32)</f>
        <v>33.63636363636363</v>
      </c>
    </row>
    <row r="33" spans="1:17" ht="11.25">
      <c r="A33" s="33">
        <v>3</v>
      </c>
      <c r="B33" s="16">
        <v>21</v>
      </c>
      <c r="C33" s="13">
        <v>119</v>
      </c>
      <c r="D33" s="13">
        <v>139</v>
      </c>
      <c r="E33" s="13">
        <v>1065</v>
      </c>
      <c r="F33" s="25">
        <v>0</v>
      </c>
      <c r="G33" s="34">
        <f>SUM(B33:F33)</f>
        <v>1344</v>
      </c>
      <c r="H33" s="16">
        <v>1218</v>
      </c>
      <c r="I33" s="13">
        <v>119</v>
      </c>
      <c r="J33" s="13">
        <v>7</v>
      </c>
      <c r="K33" s="25">
        <v>0</v>
      </c>
      <c r="L33" s="34">
        <f t="shared" si="2"/>
        <v>1344</v>
      </c>
      <c r="M33" s="32">
        <v>37</v>
      </c>
      <c r="N33" s="33">
        <v>36</v>
      </c>
      <c r="O33" s="66">
        <f t="shared" si="3"/>
        <v>97.29729729729729</v>
      </c>
      <c r="P33" s="65">
        <v>110</v>
      </c>
      <c r="Q33" s="80">
        <f t="shared" si="4"/>
        <v>33.63636363636363</v>
      </c>
    </row>
    <row r="34" spans="1:17" ht="11.25">
      <c r="A34" s="33">
        <v>4</v>
      </c>
      <c r="B34" s="16">
        <v>24</v>
      </c>
      <c r="C34" s="13">
        <v>401</v>
      </c>
      <c r="D34" s="13">
        <v>156</v>
      </c>
      <c r="E34" s="13">
        <v>325</v>
      </c>
      <c r="F34" s="25">
        <v>0</v>
      </c>
      <c r="G34" s="34">
        <f aca="true" t="shared" si="5" ref="G34:G83">SUM(B34:F34)</f>
        <v>906</v>
      </c>
      <c r="H34" s="16">
        <v>816</v>
      </c>
      <c r="I34" s="13">
        <v>67</v>
      </c>
      <c r="J34" s="13">
        <v>21</v>
      </c>
      <c r="K34" s="25">
        <v>2</v>
      </c>
      <c r="L34" s="34">
        <f t="shared" si="2"/>
        <v>906</v>
      </c>
      <c r="M34" s="32">
        <v>37</v>
      </c>
      <c r="N34" s="33">
        <v>36</v>
      </c>
      <c r="O34" s="66">
        <f t="shared" si="3"/>
        <v>97.29729729729729</v>
      </c>
      <c r="P34" s="65">
        <v>110</v>
      </c>
      <c r="Q34" s="80">
        <f t="shared" si="4"/>
        <v>33.63636363636363</v>
      </c>
    </row>
    <row r="35" spans="1:17" ht="11.25">
      <c r="A35" s="33">
        <v>5</v>
      </c>
      <c r="B35" s="16">
        <v>22</v>
      </c>
      <c r="C35" s="13">
        <v>83</v>
      </c>
      <c r="D35" s="13">
        <v>81</v>
      </c>
      <c r="E35" s="13">
        <v>223</v>
      </c>
      <c r="F35" s="25">
        <v>0</v>
      </c>
      <c r="G35" s="34">
        <f t="shared" si="5"/>
        <v>409</v>
      </c>
      <c r="H35" s="16">
        <v>300</v>
      </c>
      <c r="I35" s="13">
        <v>89</v>
      </c>
      <c r="J35" s="13">
        <v>18</v>
      </c>
      <c r="K35" s="25">
        <v>2</v>
      </c>
      <c r="L35" s="34">
        <f t="shared" si="2"/>
        <v>409</v>
      </c>
      <c r="M35" s="32">
        <v>37</v>
      </c>
      <c r="N35" s="33">
        <v>36</v>
      </c>
      <c r="O35" s="66">
        <f t="shared" si="3"/>
        <v>97.29729729729729</v>
      </c>
      <c r="P35" s="65">
        <v>110</v>
      </c>
      <c r="Q35" s="80">
        <f t="shared" si="4"/>
        <v>33.63636363636363</v>
      </c>
    </row>
    <row r="36" spans="1:17" ht="11.25">
      <c r="A36" s="33">
        <v>6</v>
      </c>
      <c r="B36" s="16">
        <v>22</v>
      </c>
      <c r="C36" s="13">
        <v>89</v>
      </c>
      <c r="D36" s="13">
        <v>72</v>
      </c>
      <c r="E36" s="13">
        <v>364</v>
      </c>
      <c r="F36" s="25">
        <v>29</v>
      </c>
      <c r="G36" s="34">
        <f t="shared" si="5"/>
        <v>576</v>
      </c>
      <c r="H36" s="16">
        <v>432</v>
      </c>
      <c r="I36" s="13">
        <v>73</v>
      </c>
      <c r="J36" s="13">
        <v>66</v>
      </c>
      <c r="K36" s="25">
        <v>5</v>
      </c>
      <c r="L36" s="34">
        <f t="shared" si="2"/>
        <v>576</v>
      </c>
      <c r="M36" s="32">
        <v>37</v>
      </c>
      <c r="N36" s="33">
        <v>36</v>
      </c>
      <c r="O36" s="66">
        <f t="shared" si="3"/>
        <v>97.29729729729729</v>
      </c>
      <c r="P36" s="65">
        <v>110</v>
      </c>
      <c r="Q36" s="80">
        <f t="shared" si="4"/>
        <v>33.63636363636363</v>
      </c>
    </row>
    <row r="37" spans="1:17" ht="11.25">
      <c r="A37" s="33">
        <v>7</v>
      </c>
      <c r="B37" s="16">
        <v>21</v>
      </c>
      <c r="C37" s="13">
        <v>94</v>
      </c>
      <c r="D37" s="13">
        <v>80</v>
      </c>
      <c r="E37" s="13">
        <v>312</v>
      </c>
      <c r="F37" s="25">
        <v>33</v>
      </c>
      <c r="G37" s="34">
        <f t="shared" si="5"/>
        <v>540</v>
      </c>
      <c r="H37" s="16">
        <v>419</v>
      </c>
      <c r="I37" s="13">
        <v>106</v>
      </c>
      <c r="J37" s="13">
        <v>11</v>
      </c>
      <c r="K37" s="25">
        <v>4</v>
      </c>
      <c r="L37" s="34">
        <f t="shared" si="2"/>
        <v>540</v>
      </c>
      <c r="M37" s="32">
        <v>37</v>
      </c>
      <c r="N37" s="33">
        <v>36</v>
      </c>
      <c r="O37" s="66">
        <f t="shared" si="3"/>
        <v>97.29729729729729</v>
      </c>
      <c r="P37" s="65">
        <v>110</v>
      </c>
      <c r="Q37" s="80">
        <f t="shared" si="4"/>
        <v>33.63636363636363</v>
      </c>
    </row>
    <row r="38" spans="1:17" ht="11.25">
      <c r="A38" s="33">
        <v>8</v>
      </c>
      <c r="B38" s="16">
        <v>40</v>
      </c>
      <c r="C38" s="13">
        <v>169</v>
      </c>
      <c r="D38" s="13">
        <v>131</v>
      </c>
      <c r="E38" s="13">
        <v>413</v>
      </c>
      <c r="F38" s="25">
        <v>127</v>
      </c>
      <c r="G38" s="34">
        <f t="shared" si="5"/>
        <v>880</v>
      </c>
      <c r="H38" s="16">
        <v>621</v>
      </c>
      <c r="I38" s="13">
        <v>201</v>
      </c>
      <c r="J38" s="13">
        <v>55</v>
      </c>
      <c r="K38" s="25">
        <v>3</v>
      </c>
      <c r="L38" s="34">
        <f t="shared" si="2"/>
        <v>880</v>
      </c>
      <c r="M38" s="32">
        <v>37</v>
      </c>
      <c r="N38" s="33">
        <v>36</v>
      </c>
      <c r="O38" s="66">
        <f t="shared" si="3"/>
        <v>97.29729729729729</v>
      </c>
      <c r="P38" s="65">
        <v>110</v>
      </c>
      <c r="Q38" s="80">
        <f t="shared" si="4"/>
        <v>33.63636363636363</v>
      </c>
    </row>
    <row r="39" spans="1:17" ht="11.25">
      <c r="A39" s="33">
        <v>9</v>
      </c>
      <c r="B39" s="16">
        <v>21</v>
      </c>
      <c r="C39" s="13">
        <v>58</v>
      </c>
      <c r="D39" s="13">
        <v>66</v>
      </c>
      <c r="E39" s="13">
        <v>262</v>
      </c>
      <c r="F39" s="25">
        <v>45</v>
      </c>
      <c r="G39" s="34">
        <f t="shared" si="5"/>
        <v>452</v>
      </c>
      <c r="H39" s="16">
        <v>354</v>
      </c>
      <c r="I39" s="13">
        <v>60</v>
      </c>
      <c r="J39" s="13">
        <v>32</v>
      </c>
      <c r="K39" s="25">
        <v>6</v>
      </c>
      <c r="L39" s="34">
        <f t="shared" si="2"/>
        <v>452</v>
      </c>
      <c r="M39" s="32">
        <v>37</v>
      </c>
      <c r="N39" s="33">
        <v>36</v>
      </c>
      <c r="O39" s="66">
        <f t="shared" si="3"/>
        <v>97.29729729729729</v>
      </c>
      <c r="P39" s="65">
        <v>110</v>
      </c>
      <c r="Q39" s="80">
        <f t="shared" si="4"/>
        <v>33.63636363636363</v>
      </c>
    </row>
    <row r="40" spans="1:17" ht="11.25">
      <c r="A40" s="33">
        <v>10</v>
      </c>
      <c r="B40" s="16">
        <v>25</v>
      </c>
      <c r="C40" s="13">
        <v>71</v>
      </c>
      <c r="D40" s="13">
        <v>73</v>
      </c>
      <c r="E40" s="13">
        <v>260</v>
      </c>
      <c r="F40" s="25">
        <v>5</v>
      </c>
      <c r="G40" s="34">
        <f t="shared" si="5"/>
        <v>434</v>
      </c>
      <c r="H40" s="16">
        <v>371</v>
      </c>
      <c r="I40" s="13">
        <v>36</v>
      </c>
      <c r="J40" s="13">
        <v>27</v>
      </c>
      <c r="K40" s="25">
        <v>0</v>
      </c>
      <c r="L40" s="34">
        <f t="shared" si="2"/>
        <v>434</v>
      </c>
      <c r="M40" s="32">
        <v>37</v>
      </c>
      <c r="N40" s="33">
        <v>36</v>
      </c>
      <c r="O40" s="66">
        <f t="shared" si="3"/>
        <v>97.29729729729729</v>
      </c>
      <c r="P40" s="65">
        <v>110</v>
      </c>
      <c r="Q40" s="80">
        <f t="shared" si="4"/>
        <v>33.63636363636363</v>
      </c>
    </row>
    <row r="41" spans="1:17" ht="11.25">
      <c r="A41" s="33">
        <v>11</v>
      </c>
      <c r="B41" s="16">
        <v>24</v>
      </c>
      <c r="C41" s="13">
        <v>117</v>
      </c>
      <c r="D41" s="13">
        <v>86</v>
      </c>
      <c r="E41" s="13">
        <v>350</v>
      </c>
      <c r="F41" s="25">
        <v>17</v>
      </c>
      <c r="G41" s="34">
        <f t="shared" si="5"/>
        <v>594</v>
      </c>
      <c r="H41" s="16">
        <v>521</v>
      </c>
      <c r="I41" s="13">
        <v>42</v>
      </c>
      <c r="J41" s="13">
        <v>31</v>
      </c>
      <c r="K41" s="25">
        <v>0</v>
      </c>
      <c r="L41" s="34">
        <f t="shared" si="2"/>
        <v>594</v>
      </c>
      <c r="M41" s="32">
        <v>37</v>
      </c>
      <c r="N41" s="33">
        <v>36</v>
      </c>
      <c r="O41" s="66">
        <f t="shared" si="3"/>
        <v>97.29729729729729</v>
      </c>
      <c r="P41" s="65">
        <v>110</v>
      </c>
      <c r="Q41" s="80">
        <f t="shared" si="4"/>
        <v>33.63636363636363</v>
      </c>
    </row>
    <row r="42" spans="1:17" ht="11.25">
      <c r="A42" s="33">
        <v>12</v>
      </c>
      <c r="B42" s="16">
        <v>17</v>
      </c>
      <c r="C42" s="13">
        <v>66</v>
      </c>
      <c r="D42" s="13">
        <v>44</v>
      </c>
      <c r="E42" s="13">
        <v>261</v>
      </c>
      <c r="F42" s="25">
        <v>2</v>
      </c>
      <c r="G42" s="34">
        <f t="shared" si="5"/>
        <v>390</v>
      </c>
      <c r="H42" s="16">
        <v>232</v>
      </c>
      <c r="I42" s="13">
        <v>86</v>
      </c>
      <c r="J42" s="13">
        <v>72</v>
      </c>
      <c r="K42" s="25">
        <v>0</v>
      </c>
      <c r="L42" s="34">
        <f t="shared" si="2"/>
        <v>390</v>
      </c>
      <c r="M42" s="32">
        <v>37</v>
      </c>
      <c r="N42" s="33">
        <v>36</v>
      </c>
      <c r="O42" s="66">
        <f t="shared" si="3"/>
        <v>97.29729729729729</v>
      </c>
      <c r="P42" s="65">
        <v>110</v>
      </c>
      <c r="Q42" s="80">
        <f t="shared" si="4"/>
        <v>33.63636363636363</v>
      </c>
    </row>
    <row r="43" spans="1:17" ht="11.25">
      <c r="A43" s="33">
        <v>13</v>
      </c>
      <c r="B43" s="16">
        <v>19</v>
      </c>
      <c r="C43" s="13">
        <v>44</v>
      </c>
      <c r="D43" s="13">
        <v>38</v>
      </c>
      <c r="E43" s="13">
        <v>210</v>
      </c>
      <c r="F43" s="25">
        <v>27</v>
      </c>
      <c r="G43" s="34">
        <f t="shared" si="5"/>
        <v>338</v>
      </c>
      <c r="H43" s="16">
        <v>232</v>
      </c>
      <c r="I43" s="13">
        <v>56</v>
      </c>
      <c r="J43" s="13">
        <v>44</v>
      </c>
      <c r="K43" s="25">
        <v>6</v>
      </c>
      <c r="L43" s="34">
        <f t="shared" si="2"/>
        <v>338</v>
      </c>
      <c r="M43" s="32">
        <v>37</v>
      </c>
      <c r="N43" s="33">
        <v>36</v>
      </c>
      <c r="O43" s="66">
        <f t="shared" si="3"/>
        <v>97.29729729729729</v>
      </c>
      <c r="P43" s="65">
        <v>110</v>
      </c>
      <c r="Q43" s="80">
        <f t="shared" si="4"/>
        <v>33.63636363636363</v>
      </c>
    </row>
    <row r="44" spans="1:17" ht="11.25">
      <c r="A44" s="33">
        <v>14</v>
      </c>
      <c r="B44" s="16">
        <v>37</v>
      </c>
      <c r="C44" s="13">
        <v>55</v>
      </c>
      <c r="D44" s="13">
        <v>43</v>
      </c>
      <c r="E44" s="13">
        <v>241</v>
      </c>
      <c r="F44" s="25">
        <v>0</v>
      </c>
      <c r="G44" s="34">
        <f t="shared" si="5"/>
        <v>376</v>
      </c>
      <c r="H44" s="16">
        <v>246</v>
      </c>
      <c r="I44" s="13">
        <v>68</v>
      </c>
      <c r="J44" s="13">
        <v>62</v>
      </c>
      <c r="K44" s="25">
        <v>0</v>
      </c>
      <c r="L44" s="34">
        <f t="shared" si="2"/>
        <v>376</v>
      </c>
      <c r="M44" s="32">
        <v>37</v>
      </c>
      <c r="N44" s="33">
        <v>36</v>
      </c>
      <c r="O44" s="66">
        <f t="shared" si="3"/>
        <v>97.29729729729729</v>
      </c>
      <c r="P44" s="65">
        <v>110</v>
      </c>
      <c r="Q44" s="80">
        <f t="shared" si="4"/>
        <v>33.63636363636363</v>
      </c>
    </row>
    <row r="45" spans="1:17" ht="11.25">
      <c r="A45" s="33">
        <v>15</v>
      </c>
      <c r="B45" s="16">
        <v>21</v>
      </c>
      <c r="C45" s="13">
        <v>66</v>
      </c>
      <c r="D45" s="13">
        <v>44</v>
      </c>
      <c r="E45" s="13">
        <v>343</v>
      </c>
      <c r="F45" s="25">
        <v>0</v>
      </c>
      <c r="G45" s="34">
        <f t="shared" si="5"/>
        <v>474</v>
      </c>
      <c r="H45" s="16">
        <v>408</v>
      </c>
      <c r="I45" s="13">
        <v>35</v>
      </c>
      <c r="J45" s="13">
        <v>31</v>
      </c>
      <c r="K45" s="25">
        <v>0</v>
      </c>
      <c r="L45" s="34">
        <f t="shared" si="2"/>
        <v>474</v>
      </c>
      <c r="M45" s="32">
        <v>37</v>
      </c>
      <c r="N45" s="33">
        <v>36</v>
      </c>
      <c r="O45" s="66">
        <f t="shared" si="3"/>
        <v>97.29729729729729</v>
      </c>
      <c r="P45" s="65">
        <v>110</v>
      </c>
      <c r="Q45" s="80">
        <f t="shared" si="4"/>
        <v>33.63636363636363</v>
      </c>
    </row>
    <row r="46" spans="1:17" ht="11.25">
      <c r="A46" s="33">
        <v>16</v>
      </c>
      <c r="B46" s="16">
        <v>11</v>
      </c>
      <c r="C46" s="13">
        <v>52</v>
      </c>
      <c r="D46" s="13">
        <v>70</v>
      </c>
      <c r="E46" s="13">
        <v>143</v>
      </c>
      <c r="F46" s="25">
        <v>0</v>
      </c>
      <c r="G46" s="34">
        <f t="shared" si="5"/>
        <v>276</v>
      </c>
      <c r="H46" s="16">
        <v>158</v>
      </c>
      <c r="I46" s="13">
        <v>56</v>
      </c>
      <c r="J46" s="13">
        <v>52</v>
      </c>
      <c r="K46" s="25">
        <v>10</v>
      </c>
      <c r="L46" s="34">
        <f t="shared" si="2"/>
        <v>276</v>
      </c>
      <c r="M46" s="32">
        <v>37</v>
      </c>
      <c r="N46" s="33">
        <v>36</v>
      </c>
      <c r="O46" s="66">
        <f t="shared" si="3"/>
        <v>97.29729729729729</v>
      </c>
      <c r="P46" s="65">
        <v>110</v>
      </c>
      <c r="Q46" s="80">
        <f t="shared" si="4"/>
        <v>33.63636363636363</v>
      </c>
    </row>
    <row r="47" spans="1:17" ht="11.25">
      <c r="A47" s="33">
        <v>17</v>
      </c>
      <c r="B47" s="16">
        <v>14</v>
      </c>
      <c r="C47" s="13">
        <v>46</v>
      </c>
      <c r="D47" s="13">
        <v>29</v>
      </c>
      <c r="E47" s="13">
        <v>130</v>
      </c>
      <c r="F47" s="25">
        <v>0</v>
      </c>
      <c r="G47" s="34">
        <f t="shared" si="5"/>
        <v>219</v>
      </c>
      <c r="H47" s="16">
        <v>159</v>
      </c>
      <c r="I47" s="13">
        <v>29</v>
      </c>
      <c r="J47" s="13">
        <v>29</v>
      </c>
      <c r="K47" s="25">
        <v>2</v>
      </c>
      <c r="L47" s="34">
        <f t="shared" si="2"/>
        <v>219</v>
      </c>
      <c r="M47" s="32">
        <v>37</v>
      </c>
      <c r="N47" s="33">
        <v>36</v>
      </c>
      <c r="O47" s="66">
        <f t="shared" si="3"/>
        <v>97.29729729729729</v>
      </c>
      <c r="P47" s="65">
        <v>110</v>
      </c>
      <c r="Q47" s="80">
        <f t="shared" si="4"/>
        <v>33.63636363636363</v>
      </c>
    </row>
    <row r="48" spans="1:17" ht="11.25">
      <c r="A48" s="33">
        <v>18</v>
      </c>
      <c r="B48" s="16">
        <v>15</v>
      </c>
      <c r="C48" s="13">
        <v>42</v>
      </c>
      <c r="D48" s="13">
        <v>41</v>
      </c>
      <c r="E48" s="13">
        <v>199</v>
      </c>
      <c r="F48" s="25">
        <v>2</v>
      </c>
      <c r="G48" s="34">
        <f t="shared" si="5"/>
        <v>299</v>
      </c>
      <c r="H48" s="16">
        <v>236</v>
      </c>
      <c r="I48" s="13">
        <v>31</v>
      </c>
      <c r="J48" s="13">
        <v>24</v>
      </c>
      <c r="K48" s="25">
        <v>8</v>
      </c>
      <c r="L48" s="34">
        <f t="shared" si="2"/>
        <v>299</v>
      </c>
      <c r="M48" s="32">
        <v>37</v>
      </c>
      <c r="N48" s="33">
        <v>36</v>
      </c>
      <c r="O48" s="66">
        <f t="shared" si="3"/>
        <v>97.29729729729729</v>
      </c>
      <c r="P48" s="65">
        <v>110</v>
      </c>
      <c r="Q48" s="80">
        <f t="shared" si="4"/>
        <v>33.63636363636363</v>
      </c>
    </row>
    <row r="49" spans="1:17" ht="11.25">
      <c r="A49" s="33">
        <v>19</v>
      </c>
      <c r="B49" s="16">
        <v>16</v>
      </c>
      <c r="C49" s="13">
        <v>65</v>
      </c>
      <c r="D49" s="13">
        <v>41</v>
      </c>
      <c r="E49" s="13">
        <v>256</v>
      </c>
      <c r="F49" s="25">
        <v>0</v>
      </c>
      <c r="G49" s="34">
        <f t="shared" si="5"/>
        <v>378</v>
      </c>
      <c r="H49" s="16">
        <v>292</v>
      </c>
      <c r="I49" s="13">
        <v>44</v>
      </c>
      <c r="J49" s="13">
        <v>40</v>
      </c>
      <c r="K49" s="25">
        <v>2</v>
      </c>
      <c r="L49" s="34">
        <f t="shared" si="2"/>
        <v>378</v>
      </c>
      <c r="M49" s="32">
        <v>37</v>
      </c>
      <c r="N49" s="33">
        <v>34</v>
      </c>
      <c r="O49" s="66">
        <f t="shared" si="3"/>
        <v>91.89189189189189</v>
      </c>
      <c r="P49" s="65">
        <v>110</v>
      </c>
      <c r="Q49" s="80">
        <f t="shared" si="4"/>
        <v>33.63636363636363</v>
      </c>
    </row>
    <row r="50" spans="1:17" ht="11.25">
      <c r="A50" s="33">
        <v>20</v>
      </c>
      <c r="B50" s="16">
        <v>12</v>
      </c>
      <c r="C50" s="13">
        <v>66</v>
      </c>
      <c r="D50" s="13">
        <v>41</v>
      </c>
      <c r="E50" s="13">
        <v>282</v>
      </c>
      <c r="F50" s="25">
        <v>28</v>
      </c>
      <c r="G50" s="34">
        <f t="shared" si="5"/>
        <v>429</v>
      </c>
      <c r="H50" s="16">
        <v>354</v>
      </c>
      <c r="I50" s="13">
        <v>27</v>
      </c>
      <c r="J50" s="13">
        <v>47</v>
      </c>
      <c r="K50" s="25">
        <v>1</v>
      </c>
      <c r="L50" s="34">
        <f t="shared" si="2"/>
        <v>429</v>
      </c>
      <c r="M50" s="32">
        <v>37</v>
      </c>
      <c r="N50" s="33">
        <v>36</v>
      </c>
      <c r="O50" s="66">
        <f t="shared" si="3"/>
        <v>97.29729729729729</v>
      </c>
      <c r="P50" s="65">
        <v>110</v>
      </c>
      <c r="Q50" s="80">
        <f t="shared" si="4"/>
        <v>33.63636363636363</v>
      </c>
    </row>
    <row r="51" spans="1:17" ht="11.25">
      <c r="A51" s="33">
        <v>21</v>
      </c>
      <c r="B51" s="16">
        <v>9</v>
      </c>
      <c r="C51" s="13">
        <v>57</v>
      </c>
      <c r="D51" s="13">
        <v>19</v>
      </c>
      <c r="E51" s="13">
        <v>74</v>
      </c>
      <c r="F51" s="25">
        <v>10</v>
      </c>
      <c r="G51" s="34">
        <f t="shared" si="5"/>
        <v>169</v>
      </c>
      <c r="H51" s="16">
        <v>109</v>
      </c>
      <c r="I51" s="13">
        <v>31</v>
      </c>
      <c r="J51" s="13">
        <v>24</v>
      </c>
      <c r="K51" s="25">
        <v>5</v>
      </c>
      <c r="L51" s="34">
        <f t="shared" si="2"/>
        <v>169</v>
      </c>
      <c r="M51" s="32">
        <v>37</v>
      </c>
      <c r="N51" s="33">
        <v>36</v>
      </c>
      <c r="O51" s="66">
        <f t="shared" si="3"/>
        <v>97.29729729729729</v>
      </c>
      <c r="P51" s="65">
        <v>110</v>
      </c>
      <c r="Q51" s="80">
        <f t="shared" si="4"/>
        <v>33.63636363636363</v>
      </c>
    </row>
    <row r="52" spans="1:17" ht="11.25">
      <c r="A52" s="33">
        <v>22</v>
      </c>
      <c r="B52" s="16">
        <v>6</v>
      </c>
      <c r="C52" s="13">
        <v>35</v>
      </c>
      <c r="D52" s="13">
        <v>22</v>
      </c>
      <c r="E52" s="13">
        <v>129</v>
      </c>
      <c r="F52" s="25">
        <v>0</v>
      </c>
      <c r="G52" s="34">
        <f t="shared" si="5"/>
        <v>192</v>
      </c>
      <c r="H52" s="16">
        <v>160</v>
      </c>
      <c r="I52" s="13">
        <v>16</v>
      </c>
      <c r="J52" s="13">
        <v>16</v>
      </c>
      <c r="K52" s="25">
        <v>0</v>
      </c>
      <c r="L52" s="34">
        <f t="shared" si="2"/>
        <v>192</v>
      </c>
      <c r="M52" s="32">
        <v>37</v>
      </c>
      <c r="N52" s="33">
        <v>36</v>
      </c>
      <c r="O52" s="66">
        <f t="shared" si="3"/>
        <v>97.29729729729729</v>
      </c>
      <c r="P52" s="65">
        <v>110</v>
      </c>
      <c r="Q52" s="80">
        <f t="shared" si="4"/>
        <v>33.63636363636363</v>
      </c>
    </row>
    <row r="53" spans="1:17" ht="11.25">
      <c r="A53" s="33">
        <v>23</v>
      </c>
      <c r="B53" s="16">
        <v>3</v>
      </c>
      <c r="C53" s="13">
        <v>47</v>
      </c>
      <c r="D53" s="13">
        <v>44</v>
      </c>
      <c r="E53" s="13">
        <v>43</v>
      </c>
      <c r="F53" s="25">
        <v>6</v>
      </c>
      <c r="G53" s="34">
        <f t="shared" si="5"/>
        <v>143</v>
      </c>
      <c r="H53" s="16">
        <v>127</v>
      </c>
      <c r="I53" s="13">
        <v>12</v>
      </c>
      <c r="J53" s="13">
        <v>4</v>
      </c>
      <c r="K53" s="25">
        <v>0</v>
      </c>
      <c r="L53" s="34">
        <f t="shared" si="2"/>
        <v>143</v>
      </c>
      <c r="M53" s="32">
        <v>37</v>
      </c>
      <c r="N53" s="33">
        <v>36</v>
      </c>
      <c r="O53" s="66">
        <f t="shared" si="3"/>
        <v>97.29729729729729</v>
      </c>
      <c r="P53" s="65">
        <v>110</v>
      </c>
      <c r="Q53" s="80">
        <f t="shared" si="4"/>
        <v>33.63636363636363</v>
      </c>
    </row>
    <row r="54" spans="1:17" ht="11.25">
      <c r="A54" s="33">
        <v>24</v>
      </c>
      <c r="B54" s="16">
        <v>15</v>
      </c>
      <c r="C54" s="13">
        <v>44</v>
      </c>
      <c r="D54" s="13">
        <v>48</v>
      </c>
      <c r="E54" s="13">
        <v>297</v>
      </c>
      <c r="F54" s="25">
        <v>4</v>
      </c>
      <c r="G54" s="34">
        <f t="shared" si="5"/>
        <v>408</v>
      </c>
      <c r="H54" s="16">
        <v>375</v>
      </c>
      <c r="I54" s="13">
        <v>26</v>
      </c>
      <c r="J54" s="13">
        <v>7</v>
      </c>
      <c r="K54" s="25">
        <v>0</v>
      </c>
      <c r="L54" s="34">
        <f t="shared" si="2"/>
        <v>408</v>
      </c>
      <c r="M54" s="32">
        <v>37</v>
      </c>
      <c r="N54" s="33">
        <v>36</v>
      </c>
      <c r="O54" s="66">
        <f t="shared" si="3"/>
        <v>97.29729729729729</v>
      </c>
      <c r="P54" s="65">
        <v>110</v>
      </c>
      <c r="Q54" s="80">
        <f t="shared" si="4"/>
        <v>33.63636363636363</v>
      </c>
    </row>
    <row r="55" spans="1:17" ht="11.25">
      <c r="A55" s="33">
        <v>25</v>
      </c>
      <c r="B55" s="16">
        <v>9</v>
      </c>
      <c r="C55" s="13">
        <v>22</v>
      </c>
      <c r="D55" s="13">
        <v>20</v>
      </c>
      <c r="E55" s="13">
        <v>100</v>
      </c>
      <c r="F55" s="25">
        <v>0</v>
      </c>
      <c r="G55" s="34">
        <f t="shared" si="5"/>
        <v>151</v>
      </c>
      <c r="H55" s="16">
        <v>127</v>
      </c>
      <c r="I55" s="13">
        <v>17</v>
      </c>
      <c r="J55" s="13">
        <v>7</v>
      </c>
      <c r="K55" s="25">
        <v>0</v>
      </c>
      <c r="L55" s="34">
        <f t="shared" si="2"/>
        <v>151</v>
      </c>
      <c r="M55" s="32">
        <v>37</v>
      </c>
      <c r="N55" s="33">
        <v>36</v>
      </c>
      <c r="O55" s="66">
        <f t="shared" si="3"/>
        <v>97.29729729729729</v>
      </c>
      <c r="P55" s="65">
        <v>110</v>
      </c>
      <c r="Q55" s="80">
        <f t="shared" si="4"/>
        <v>33.63636363636363</v>
      </c>
    </row>
    <row r="56" spans="1:17" ht="11.25">
      <c r="A56" s="33">
        <v>26</v>
      </c>
      <c r="B56" s="16">
        <v>7</v>
      </c>
      <c r="C56" s="13">
        <v>43</v>
      </c>
      <c r="D56" s="13">
        <v>29</v>
      </c>
      <c r="E56" s="13">
        <v>81</v>
      </c>
      <c r="F56" s="25">
        <v>0</v>
      </c>
      <c r="G56" s="34">
        <f t="shared" si="5"/>
        <v>160</v>
      </c>
      <c r="H56" s="16">
        <v>118</v>
      </c>
      <c r="I56" s="13">
        <v>42</v>
      </c>
      <c r="J56" s="13">
        <v>0</v>
      </c>
      <c r="K56" s="25">
        <v>0</v>
      </c>
      <c r="L56" s="34">
        <f t="shared" si="2"/>
        <v>160</v>
      </c>
      <c r="M56" s="32">
        <v>37</v>
      </c>
      <c r="N56" s="33">
        <v>36</v>
      </c>
      <c r="O56" s="66">
        <f t="shared" si="3"/>
        <v>97.29729729729729</v>
      </c>
      <c r="P56" s="65">
        <v>110</v>
      </c>
      <c r="Q56" s="80">
        <f t="shared" si="4"/>
        <v>33.63636363636363</v>
      </c>
    </row>
    <row r="57" spans="1:17" ht="11.25">
      <c r="A57" s="33">
        <v>27</v>
      </c>
      <c r="B57" s="16">
        <v>6</v>
      </c>
      <c r="C57" s="13">
        <v>32</v>
      </c>
      <c r="D57" s="13">
        <v>20</v>
      </c>
      <c r="E57" s="13">
        <v>55</v>
      </c>
      <c r="F57" s="25">
        <v>15</v>
      </c>
      <c r="G57" s="34">
        <f t="shared" si="5"/>
        <v>128</v>
      </c>
      <c r="H57" s="16">
        <v>76</v>
      </c>
      <c r="I57" s="13">
        <v>44</v>
      </c>
      <c r="J57" s="13">
        <v>8</v>
      </c>
      <c r="K57" s="25">
        <v>0</v>
      </c>
      <c r="L57" s="34">
        <f t="shared" si="2"/>
        <v>128</v>
      </c>
      <c r="M57" s="32">
        <v>37</v>
      </c>
      <c r="N57" s="33">
        <v>36</v>
      </c>
      <c r="O57" s="66">
        <f t="shared" si="3"/>
        <v>97.29729729729729</v>
      </c>
      <c r="P57" s="65">
        <v>110</v>
      </c>
      <c r="Q57" s="80">
        <f t="shared" si="4"/>
        <v>33.63636363636363</v>
      </c>
    </row>
    <row r="58" spans="1:17" ht="11.25">
      <c r="A58" s="33">
        <v>28</v>
      </c>
      <c r="B58" s="16">
        <v>6</v>
      </c>
      <c r="C58" s="13">
        <v>25</v>
      </c>
      <c r="D58" s="13">
        <v>23</v>
      </c>
      <c r="E58" s="13">
        <v>59</v>
      </c>
      <c r="F58" s="25">
        <v>13</v>
      </c>
      <c r="G58" s="34">
        <f t="shared" si="5"/>
        <v>126</v>
      </c>
      <c r="H58" s="16">
        <v>85</v>
      </c>
      <c r="I58" s="13">
        <v>33</v>
      </c>
      <c r="J58" s="13">
        <v>8</v>
      </c>
      <c r="K58" s="25">
        <v>0</v>
      </c>
      <c r="L58" s="34">
        <f t="shared" si="2"/>
        <v>126</v>
      </c>
      <c r="M58" s="32">
        <v>37</v>
      </c>
      <c r="N58" s="33">
        <v>36</v>
      </c>
      <c r="O58" s="66">
        <f t="shared" si="3"/>
        <v>97.29729729729729</v>
      </c>
      <c r="P58" s="65">
        <v>110</v>
      </c>
      <c r="Q58" s="80">
        <f t="shared" si="4"/>
        <v>33.63636363636363</v>
      </c>
    </row>
    <row r="59" spans="1:17" ht="11.25">
      <c r="A59" s="33">
        <v>29</v>
      </c>
      <c r="B59" s="16">
        <v>6</v>
      </c>
      <c r="C59" s="13">
        <v>31</v>
      </c>
      <c r="D59" s="13">
        <v>23</v>
      </c>
      <c r="E59" s="13">
        <v>79</v>
      </c>
      <c r="F59" s="25">
        <v>16</v>
      </c>
      <c r="G59" s="34">
        <f t="shared" si="5"/>
        <v>155</v>
      </c>
      <c r="H59" s="16">
        <v>118</v>
      </c>
      <c r="I59" s="13">
        <v>24</v>
      </c>
      <c r="J59" s="13">
        <v>13</v>
      </c>
      <c r="K59" s="25">
        <v>0</v>
      </c>
      <c r="L59" s="34">
        <f t="shared" si="2"/>
        <v>155</v>
      </c>
      <c r="M59" s="32">
        <v>37</v>
      </c>
      <c r="N59" s="33">
        <v>36</v>
      </c>
      <c r="O59" s="66">
        <f t="shared" si="3"/>
        <v>97.29729729729729</v>
      </c>
      <c r="P59" s="65">
        <v>110</v>
      </c>
      <c r="Q59" s="80">
        <f t="shared" si="4"/>
        <v>33.63636363636363</v>
      </c>
    </row>
    <row r="60" spans="1:17" ht="11.25">
      <c r="A60" s="33">
        <v>30</v>
      </c>
      <c r="B60" s="16">
        <v>6</v>
      </c>
      <c r="C60" s="13">
        <v>22</v>
      </c>
      <c r="D60" s="13">
        <v>18</v>
      </c>
      <c r="E60" s="13">
        <v>92</v>
      </c>
      <c r="F60" s="25">
        <v>9</v>
      </c>
      <c r="G60" s="34">
        <f t="shared" si="5"/>
        <v>147</v>
      </c>
      <c r="H60" s="16">
        <v>129</v>
      </c>
      <c r="I60" s="13">
        <v>18</v>
      </c>
      <c r="J60" s="13">
        <v>0</v>
      </c>
      <c r="K60" s="25">
        <v>0</v>
      </c>
      <c r="L60" s="34">
        <f t="shared" si="2"/>
        <v>147</v>
      </c>
      <c r="M60" s="32">
        <v>37</v>
      </c>
      <c r="N60" s="33">
        <v>36</v>
      </c>
      <c r="O60" s="66">
        <f t="shared" si="3"/>
        <v>97.29729729729729</v>
      </c>
      <c r="P60" s="65">
        <v>110</v>
      </c>
      <c r="Q60" s="80">
        <f t="shared" si="4"/>
        <v>33.63636363636363</v>
      </c>
    </row>
    <row r="61" spans="1:17" ht="11.25">
      <c r="A61" s="33">
        <v>31</v>
      </c>
      <c r="B61" s="16">
        <v>5</v>
      </c>
      <c r="C61" s="13">
        <v>20</v>
      </c>
      <c r="D61" s="13">
        <v>8</v>
      </c>
      <c r="E61" s="13">
        <v>94</v>
      </c>
      <c r="F61" s="25">
        <v>0</v>
      </c>
      <c r="G61" s="34">
        <f t="shared" si="5"/>
        <v>127</v>
      </c>
      <c r="H61" s="16">
        <v>73</v>
      </c>
      <c r="I61" s="13">
        <v>45</v>
      </c>
      <c r="J61" s="13">
        <v>9</v>
      </c>
      <c r="K61" s="25">
        <v>0</v>
      </c>
      <c r="L61" s="34">
        <f t="shared" si="2"/>
        <v>127</v>
      </c>
      <c r="M61" s="32">
        <v>37</v>
      </c>
      <c r="N61" s="33">
        <v>36</v>
      </c>
      <c r="O61" s="66">
        <f t="shared" si="3"/>
        <v>97.29729729729729</v>
      </c>
      <c r="P61" s="65">
        <v>110</v>
      </c>
      <c r="Q61" s="80">
        <f t="shared" si="4"/>
        <v>33.63636363636363</v>
      </c>
    </row>
    <row r="62" spans="1:17" ht="11.25">
      <c r="A62" s="33">
        <v>32</v>
      </c>
      <c r="B62" s="16">
        <v>2</v>
      </c>
      <c r="C62" s="13">
        <v>37</v>
      </c>
      <c r="D62" s="13">
        <v>33</v>
      </c>
      <c r="E62" s="13">
        <v>93</v>
      </c>
      <c r="F62" s="25">
        <v>20</v>
      </c>
      <c r="G62" s="34">
        <f t="shared" si="5"/>
        <v>185</v>
      </c>
      <c r="H62" s="16">
        <v>84</v>
      </c>
      <c r="I62" s="13">
        <v>74</v>
      </c>
      <c r="J62" s="13">
        <v>27</v>
      </c>
      <c r="K62" s="25">
        <v>0</v>
      </c>
      <c r="L62" s="34">
        <f t="shared" si="2"/>
        <v>185</v>
      </c>
      <c r="M62" s="32">
        <v>37</v>
      </c>
      <c r="N62" s="33">
        <v>44</v>
      </c>
      <c r="O62" s="66">
        <f t="shared" si="3"/>
        <v>118.91891891891892</v>
      </c>
      <c r="P62" s="65">
        <v>110</v>
      </c>
      <c r="Q62" s="80">
        <f t="shared" si="4"/>
        <v>33.63636363636363</v>
      </c>
    </row>
    <row r="63" spans="1:17" ht="11.25">
      <c r="A63" s="33">
        <v>33</v>
      </c>
      <c r="B63" s="16">
        <v>2</v>
      </c>
      <c r="C63" s="13">
        <v>44</v>
      </c>
      <c r="D63" s="13">
        <v>23</v>
      </c>
      <c r="E63" s="13">
        <v>66</v>
      </c>
      <c r="F63" s="25">
        <v>56</v>
      </c>
      <c r="G63" s="34">
        <f t="shared" si="5"/>
        <v>191</v>
      </c>
      <c r="H63" s="16">
        <v>109</v>
      </c>
      <c r="I63" s="13">
        <v>59</v>
      </c>
      <c r="J63" s="13">
        <v>23</v>
      </c>
      <c r="K63" s="25">
        <v>0</v>
      </c>
      <c r="L63" s="34">
        <f t="shared" si="2"/>
        <v>191</v>
      </c>
      <c r="M63" s="32">
        <v>37</v>
      </c>
      <c r="N63" s="33">
        <v>36</v>
      </c>
      <c r="O63" s="66">
        <f t="shared" si="3"/>
        <v>97.29729729729729</v>
      </c>
      <c r="P63" s="65">
        <v>110</v>
      </c>
      <c r="Q63" s="80">
        <f t="shared" si="4"/>
        <v>33.63636363636363</v>
      </c>
    </row>
    <row r="64" spans="1:17" ht="11.25">
      <c r="A64" s="33">
        <v>34</v>
      </c>
      <c r="B64" s="16">
        <v>2</v>
      </c>
      <c r="C64" s="13">
        <v>16</v>
      </c>
      <c r="D64" s="13">
        <v>12</v>
      </c>
      <c r="E64" s="13">
        <v>29</v>
      </c>
      <c r="F64" s="25">
        <v>6</v>
      </c>
      <c r="G64" s="34">
        <f t="shared" si="5"/>
        <v>65</v>
      </c>
      <c r="H64" s="16">
        <v>52</v>
      </c>
      <c r="I64" s="13">
        <v>13</v>
      </c>
      <c r="J64" s="13">
        <v>0</v>
      </c>
      <c r="K64" s="25">
        <v>0</v>
      </c>
      <c r="L64" s="34">
        <f t="shared" si="2"/>
        <v>65</v>
      </c>
      <c r="M64" s="32">
        <v>37</v>
      </c>
      <c r="N64" s="33">
        <v>36</v>
      </c>
      <c r="O64" s="66">
        <f t="shared" si="3"/>
        <v>97.29729729729729</v>
      </c>
      <c r="P64" s="65">
        <v>110</v>
      </c>
      <c r="Q64" s="80">
        <f t="shared" si="4"/>
        <v>33.63636363636363</v>
      </c>
    </row>
    <row r="65" spans="1:17" ht="11.25">
      <c r="A65" s="33">
        <v>35</v>
      </c>
      <c r="B65" s="16">
        <v>11</v>
      </c>
      <c r="C65" s="13">
        <v>55</v>
      </c>
      <c r="D65" s="13">
        <v>36</v>
      </c>
      <c r="E65" s="13">
        <v>85</v>
      </c>
      <c r="F65" s="25">
        <v>54</v>
      </c>
      <c r="G65" s="34">
        <f t="shared" si="5"/>
        <v>241</v>
      </c>
      <c r="H65" s="16">
        <v>129</v>
      </c>
      <c r="I65" s="13">
        <v>61</v>
      </c>
      <c r="J65" s="13">
        <v>51</v>
      </c>
      <c r="K65" s="25">
        <v>0</v>
      </c>
      <c r="L65" s="34">
        <f t="shared" si="2"/>
        <v>241</v>
      </c>
      <c r="M65" s="32">
        <v>37</v>
      </c>
      <c r="N65" s="33">
        <v>28</v>
      </c>
      <c r="O65" s="66">
        <f t="shared" si="3"/>
        <v>75.67567567567568</v>
      </c>
      <c r="P65" s="65">
        <v>110</v>
      </c>
      <c r="Q65" s="80">
        <f t="shared" si="4"/>
        <v>33.63636363636363</v>
      </c>
    </row>
    <row r="66" spans="1:17" ht="11.25">
      <c r="A66" s="33">
        <v>36</v>
      </c>
      <c r="B66" s="16">
        <v>13</v>
      </c>
      <c r="C66" s="13">
        <v>49</v>
      </c>
      <c r="D66" s="13">
        <v>61</v>
      </c>
      <c r="E66" s="13">
        <v>207</v>
      </c>
      <c r="F66" s="25">
        <v>4</v>
      </c>
      <c r="G66" s="34">
        <f t="shared" si="5"/>
        <v>334</v>
      </c>
      <c r="H66" s="16">
        <v>221</v>
      </c>
      <c r="I66" s="13">
        <v>26</v>
      </c>
      <c r="J66" s="13">
        <v>83</v>
      </c>
      <c r="K66" s="25">
        <v>4</v>
      </c>
      <c r="L66" s="34">
        <f t="shared" si="2"/>
        <v>334</v>
      </c>
      <c r="M66" s="32">
        <v>37</v>
      </c>
      <c r="N66" s="33">
        <v>36</v>
      </c>
      <c r="O66" s="66">
        <f t="shared" si="3"/>
        <v>97.29729729729729</v>
      </c>
      <c r="P66" s="65">
        <v>110</v>
      </c>
      <c r="Q66" s="80">
        <f t="shared" si="4"/>
        <v>33.63636363636363</v>
      </c>
    </row>
    <row r="67" spans="1:17" ht="11.25">
      <c r="A67" s="33">
        <v>37</v>
      </c>
      <c r="B67" s="16">
        <v>16</v>
      </c>
      <c r="C67" s="13">
        <v>89</v>
      </c>
      <c r="D67" s="13">
        <v>60</v>
      </c>
      <c r="E67" s="13">
        <v>334</v>
      </c>
      <c r="F67" s="25">
        <v>74</v>
      </c>
      <c r="G67" s="34">
        <f t="shared" si="5"/>
        <v>573</v>
      </c>
      <c r="H67" s="16">
        <v>384</v>
      </c>
      <c r="I67" s="13">
        <v>110</v>
      </c>
      <c r="J67" s="13">
        <v>79</v>
      </c>
      <c r="K67" s="25">
        <v>0</v>
      </c>
      <c r="L67" s="34">
        <f t="shared" si="2"/>
        <v>573</v>
      </c>
      <c r="M67" s="32">
        <v>37</v>
      </c>
      <c r="N67" s="33">
        <v>36</v>
      </c>
      <c r="O67" s="66">
        <f t="shared" si="3"/>
        <v>97.29729729729729</v>
      </c>
      <c r="P67" s="65">
        <v>110</v>
      </c>
      <c r="Q67" s="80">
        <f t="shared" si="4"/>
        <v>33.63636363636363</v>
      </c>
    </row>
    <row r="68" spans="1:17" ht="11.25">
      <c r="A68" s="33">
        <v>38</v>
      </c>
      <c r="B68" s="16">
        <v>41</v>
      </c>
      <c r="C68" s="13">
        <v>68</v>
      </c>
      <c r="D68" s="13">
        <v>38</v>
      </c>
      <c r="E68" s="13">
        <v>163</v>
      </c>
      <c r="F68" s="25">
        <v>93</v>
      </c>
      <c r="G68" s="34">
        <f t="shared" si="5"/>
        <v>403</v>
      </c>
      <c r="H68" s="16">
        <v>287</v>
      </c>
      <c r="I68" s="13">
        <v>54</v>
      </c>
      <c r="J68" s="13">
        <v>62</v>
      </c>
      <c r="K68" s="25">
        <v>0</v>
      </c>
      <c r="L68" s="34">
        <f t="shared" si="2"/>
        <v>403</v>
      </c>
      <c r="M68" s="32">
        <v>37</v>
      </c>
      <c r="N68" s="33">
        <v>36</v>
      </c>
      <c r="O68" s="66">
        <f t="shared" si="3"/>
        <v>97.29729729729729</v>
      </c>
      <c r="P68" s="65">
        <v>110</v>
      </c>
      <c r="Q68" s="80">
        <f t="shared" si="4"/>
        <v>33.63636363636363</v>
      </c>
    </row>
    <row r="69" spans="1:17" ht="11.25">
      <c r="A69" s="33">
        <v>39</v>
      </c>
      <c r="B69" s="16">
        <v>24</v>
      </c>
      <c r="C69" s="13">
        <v>79</v>
      </c>
      <c r="D69" s="13">
        <v>54</v>
      </c>
      <c r="E69" s="13">
        <v>275</v>
      </c>
      <c r="F69" s="25">
        <v>1</v>
      </c>
      <c r="G69" s="34">
        <f t="shared" si="5"/>
        <v>433</v>
      </c>
      <c r="H69" s="16">
        <v>336</v>
      </c>
      <c r="I69" s="13">
        <v>92</v>
      </c>
      <c r="J69" s="13">
        <v>5</v>
      </c>
      <c r="K69" s="25">
        <v>0</v>
      </c>
      <c r="L69" s="34">
        <f t="shared" si="2"/>
        <v>433</v>
      </c>
      <c r="M69" s="32">
        <v>37</v>
      </c>
      <c r="N69" s="33">
        <v>36</v>
      </c>
      <c r="O69" s="66">
        <f t="shared" si="3"/>
        <v>97.29729729729729</v>
      </c>
      <c r="P69" s="65">
        <v>110</v>
      </c>
      <c r="Q69" s="80">
        <f t="shared" si="4"/>
        <v>33.63636363636363</v>
      </c>
    </row>
    <row r="70" spans="1:17" ht="11.25">
      <c r="A70" s="33">
        <v>40</v>
      </c>
      <c r="B70" s="16">
        <v>21</v>
      </c>
      <c r="C70" s="13">
        <v>76</v>
      </c>
      <c r="D70" s="13">
        <v>45</v>
      </c>
      <c r="E70" s="13">
        <v>357</v>
      </c>
      <c r="F70" s="25">
        <v>0</v>
      </c>
      <c r="G70" s="34">
        <f t="shared" si="5"/>
        <v>499</v>
      </c>
      <c r="H70" s="16">
        <v>404</v>
      </c>
      <c r="I70" s="13">
        <v>88</v>
      </c>
      <c r="J70" s="13">
        <v>7</v>
      </c>
      <c r="K70" s="25">
        <v>0</v>
      </c>
      <c r="L70" s="34">
        <f t="shared" si="2"/>
        <v>499</v>
      </c>
      <c r="M70" s="32">
        <v>37</v>
      </c>
      <c r="N70" s="33">
        <v>36</v>
      </c>
      <c r="O70" s="66">
        <f t="shared" si="3"/>
        <v>97.29729729729729</v>
      </c>
      <c r="P70" s="65">
        <v>110</v>
      </c>
      <c r="Q70" s="80">
        <f t="shared" si="4"/>
        <v>33.63636363636363</v>
      </c>
    </row>
    <row r="71" spans="1:17" ht="11.25">
      <c r="A71" s="33">
        <v>41</v>
      </c>
      <c r="B71" s="16">
        <v>15</v>
      </c>
      <c r="C71" s="13">
        <v>36</v>
      </c>
      <c r="D71" s="13">
        <v>33</v>
      </c>
      <c r="E71" s="13">
        <v>144</v>
      </c>
      <c r="F71" s="25">
        <v>45</v>
      </c>
      <c r="G71" s="34">
        <f t="shared" si="5"/>
        <v>273</v>
      </c>
      <c r="H71" s="16">
        <v>185</v>
      </c>
      <c r="I71" s="13">
        <v>88</v>
      </c>
      <c r="J71" s="13">
        <v>0</v>
      </c>
      <c r="K71" s="25">
        <v>0</v>
      </c>
      <c r="L71" s="34">
        <f t="shared" si="2"/>
        <v>273</v>
      </c>
      <c r="M71" s="32">
        <v>37</v>
      </c>
      <c r="N71" s="33">
        <v>36</v>
      </c>
      <c r="O71" s="66">
        <f t="shared" si="3"/>
        <v>97.29729729729729</v>
      </c>
      <c r="P71" s="65">
        <v>110</v>
      </c>
      <c r="Q71" s="80">
        <f t="shared" si="4"/>
        <v>33.63636363636363</v>
      </c>
    </row>
    <row r="72" spans="1:17" ht="11.25">
      <c r="A72" s="33">
        <v>42</v>
      </c>
      <c r="B72" s="16">
        <v>19</v>
      </c>
      <c r="C72" s="13">
        <v>74</v>
      </c>
      <c r="D72" s="13">
        <v>43</v>
      </c>
      <c r="E72" s="13">
        <v>302</v>
      </c>
      <c r="F72" s="25">
        <v>2</v>
      </c>
      <c r="G72" s="34">
        <f t="shared" si="5"/>
        <v>440</v>
      </c>
      <c r="H72" s="16">
        <v>342</v>
      </c>
      <c r="I72" s="13">
        <v>98</v>
      </c>
      <c r="J72" s="13">
        <v>0</v>
      </c>
      <c r="K72" s="25">
        <v>0</v>
      </c>
      <c r="L72" s="34">
        <f t="shared" si="2"/>
        <v>440</v>
      </c>
      <c r="M72" s="32">
        <v>37</v>
      </c>
      <c r="N72" s="33">
        <v>36</v>
      </c>
      <c r="O72" s="66">
        <f t="shared" si="3"/>
        <v>97.29729729729729</v>
      </c>
      <c r="P72" s="65">
        <v>110</v>
      </c>
      <c r="Q72" s="80">
        <f t="shared" si="4"/>
        <v>33.63636363636363</v>
      </c>
    </row>
    <row r="73" spans="1:17" ht="11.25">
      <c r="A73" s="33">
        <v>43</v>
      </c>
      <c r="B73" s="16">
        <v>22</v>
      </c>
      <c r="C73" s="13">
        <v>81</v>
      </c>
      <c r="D73" s="13">
        <v>57</v>
      </c>
      <c r="E73" s="13">
        <v>293</v>
      </c>
      <c r="F73" s="25">
        <v>174</v>
      </c>
      <c r="G73" s="34">
        <f t="shared" si="5"/>
        <v>627</v>
      </c>
      <c r="H73" s="16">
        <v>524</v>
      </c>
      <c r="I73" s="13">
        <v>103</v>
      </c>
      <c r="J73" s="13">
        <v>0</v>
      </c>
      <c r="K73" s="25">
        <v>0</v>
      </c>
      <c r="L73" s="34">
        <f t="shared" si="2"/>
        <v>627</v>
      </c>
      <c r="M73" s="32">
        <v>37</v>
      </c>
      <c r="N73" s="33">
        <v>38</v>
      </c>
      <c r="O73" s="66">
        <f t="shared" si="3"/>
        <v>102.70270270270271</v>
      </c>
      <c r="P73" s="65">
        <v>110</v>
      </c>
      <c r="Q73" s="80">
        <f t="shared" si="4"/>
        <v>33.63636363636363</v>
      </c>
    </row>
    <row r="74" spans="1:17" ht="11.25">
      <c r="A74" s="33">
        <v>44</v>
      </c>
      <c r="B74" s="16">
        <v>16</v>
      </c>
      <c r="C74" s="13">
        <v>59</v>
      </c>
      <c r="D74" s="13">
        <v>51</v>
      </c>
      <c r="E74" s="13">
        <v>304</v>
      </c>
      <c r="F74" s="25">
        <v>151</v>
      </c>
      <c r="G74" s="34">
        <f t="shared" si="5"/>
        <v>581</v>
      </c>
      <c r="H74" s="16">
        <v>450</v>
      </c>
      <c r="I74" s="13">
        <v>65</v>
      </c>
      <c r="J74" s="13">
        <v>57</v>
      </c>
      <c r="K74" s="25">
        <v>9</v>
      </c>
      <c r="L74" s="34">
        <f t="shared" si="2"/>
        <v>581</v>
      </c>
      <c r="M74" s="32">
        <v>37</v>
      </c>
      <c r="N74" s="33">
        <v>36</v>
      </c>
      <c r="O74" s="66">
        <f t="shared" si="3"/>
        <v>97.29729729729729</v>
      </c>
      <c r="P74" s="65">
        <v>110</v>
      </c>
      <c r="Q74" s="80">
        <f t="shared" si="4"/>
        <v>33.63636363636363</v>
      </c>
    </row>
    <row r="75" spans="1:17" ht="11.25">
      <c r="A75" s="33">
        <v>45</v>
      </c>
      <c r="B75" s="16">
        <v>17</v>
      </c>
      <c r="C75" s="13">
        <v>102</v>
      </c>
      <c r="D75" s="13">
        <v>36</v>
      </c>
      <c r="E75" s="13">
        <v>395</v>
      </c>
      <c r="F75" s="25">
        <v>27</v>
      </c>
      <c r="G75" s="34">
        <f t="shared" si="5"/>
        <v>577</v>
      </c>
      <c r="H75" s="16">
        <v>413</v>
      </c>
      <c r="I75" s="13">
        <v>98</v>
      </c>
      <c r="J75" s="13">
        <v>58</v>
      </c>
      <c r="K75" s="25">
        <v>8</v>
      </c>
      <c r="L75" s="34">
        <f t="shared" si="2"/>
        <v>577</v>
      </c>
      <c r="M75" s="32">
        <v>37</v>
      </c>
      <c r="N75" s="33">
        <v>42</v>
      </c>
      <c r="O75" s="66">
        <f t="shared" si="3"/>
        <v>113.51351351351352</v>
      </c>
      <c r="P75" s="65">
        <v>110</v>
      </c>
      <c r="Q75" s="80">
        <f t="shared" si="4"/>
        <v>33.63636363636363</v>
      </c>
    </row>
    <row r="76" spans="1:17" ht="11.25">
      <c r="A76" s="33">
        <v>46</v>
      </c>
      <c r="B76" s="16">
        <v>12</v>
      </c>
      <c r="C76" s="13">
        <v>72</v>
      </c>
      <c r="D76" s="13">
        <v>57</v>
      </c>
      <c r="E76" s="13">
        <v>367</v>
      </c>
      <c r="F76" s="25">
        <v>7</v>
      </c>
      <c r="G76" s="34">
        <f t="shared" si="5"/>
        <v>515</v>
      </c>
      <c r="H76" s="16">
        <v>341</v>
      </c>
      <c r="I76" s="13">
        <v>107</v>
      </c>
      <c r="J76" s="13">
        <v>50</v>
      </c>
      <c r="K76" s="25">
        <v>17</v>
      </c>
      <c r="L76" s="34">
        <f t="shared" si="2"/>
        <v>515</v>
      </c>
      <c r="M76" s="32">
        <v>37</v>
      </c>
      <c r="N76" s="33">
        <v>42</v>
      </c>
      <c r="O76" s="66">
        <f t="shared" si="3"/>
        <v>113.51351351351352</v>
      </c>
      <c r="P76" s="65">
        <v>110</v>
      </c>
      <c r="Q76" s="80">
        <f t="shared" si="4"/>
        <v>33.63636363636363</v>
      </c>
    </row>
    <row r="77" spans="1:17" ht="11.25">
      <c r="A77" s="33">
        <v>47</v>
      </c>
      <c r="B77" s="16">
        <v>49</v>
      </c>
      <c r="C77" s="13">
        <v>76</v>
      </c>
      <c r="D77" s="13">
        <v>66</v>
      </c>
      <c r="E77" s="13">
        <v>238</v>
      </c>
      <c r="F77" s="25">
        <v>108</v>
      </c>
      <c r="G77" s="34">
        <f t="shared" si="5"/>
        <v>537</v>
      </c>
      <c r="H77" s="16">
        <v>409</v>
      </c>
      <c r="I77" s="13">
        <v>107</v>
      </c>
      <c r="J77" s="13">
        <v>15</v>
      </c>
      <c r="K77" s="25">
        <v>6</v>
      </c>
      <c r="L77" s="34">
        <f t="shared" si="2"/>
        <v>537</v>
      </c>
      <c r="M77" s="32">
        <v>37</v>
      </c>
      <c r="N77" s="33">
        <v>42</v>
      </c>
      <c r="O77" s="66">
        <f t="shared" si="3"/>
        <v>113.51351351351352</v>
      </c>
      <c r="P77" s="65">
        <v>110</v>
      </c>
      <c r="Q77" s="80">
        <f t="shared" si="4"/>
        <v>33.63636363636363</v>
      </c>
    </row>
    <row r="78" spans="1:17" ht="11.25">
      <c r="A78" s="33">
        <v>48</v>
      </c>
      <c r="B78" s="16">
        <v>15</v>
      </c>
      <c r="C78" s="13">
        <v>30</v>
      </c>
      <c r="D78" s="13">
        <v>36</v>
      </c>
      <c r="E78" s="13">
        <v>317</v>
      </c>
      <c r="F78" s="25">
        <v>20</v>
      </c>
      <c r="G78" s="34">
        <f t="shared" si="5"/>
        <v>418</v>
      </c>
      <c r="H78" s="16">
        <v>345</v>
      </c>
      <c r="I78" s="13">
        <v>73</v>
      </c>
      <c r="J78" s="13">
        <v>0</v>
      </c>
      <c r="K78" s="25">
        <v>0</v>
      </c>
      <c r="L78" s="34">
        <f t="shared" si="2"/>
        <v>418</v>
      </c>
      <c r="M78" s="32">
        <v>37</v>
      </c>
      <c r="N78" s="33">
        <v>42</v>
      </c>
      <c r="O78" s="66">
        <f t="shared" si="3"/>
        <v>113.51351351351352</v>
      </c>
      <c r="P78" s="65">
        <v>110</v>
      </c>
      <c r="Q78" s="80">
        <f t="shared" si="4"/>
        <v>33.63636363636363</v>
      </c>
    </row>
    <row r="79" spans="1:17" ht="11.25">
      <c r="A79" s="33">
        <v>49</v>
      </c>
      <c r="B79" s="16">
        <v>11</v>
      </c>
      <c r="C79" s="13">
        <v>42</v>
      </c>
      <c r="D79" s="13">
        <v>37</v>
      </c>
      <c r="E79" s="13">
        <v>230</v>
      </c>
      <c r="F79" s="25">
        <v>1</v>
      </c>
      <c r="G79" s="34">
        <f t="shared" si="5"/>
        <v>321</v>
      </c>
      <c r="H79" s="16">
        <v>250</v>
      </c>
      <c r="I79" s="13">
        <v>71</v>
      </c>
      <c r="J79" s="13">
        <v>0</v>
      </c>
      <c r="K79" s="25">
        <v>0</v>
      </c>
      <c r="L79" s="34">
        <f t="shared" si="2"/>
        <v>321</v>
      </c>
      <c r="M79" s="32">
        <v>37</v>
      </c>
      <c r="N79" s="33">
        <v>42</v>
      </c>
      <c r="O79" s="66">
        <f t="shared" si="3"/>
        <v>113.51351351351352</v>
      </c>
      <c r="P79" s="65">
        <v>110</v>
      </c>
      <c r="Q79" s="80">
        <f t="shared" si="4"/>
        <v>33.63636363636363</v>
      </c>
    </row>
    <row r="80" spans="1:17" ht="11.25">
      <c r="A80" s="33">
        <v>50</v>
      </c>
      <c r="B80" s="16">
        <v>14</v>
      </c>
      <c r="C80" s="13">
        <v>73</v>
      </c>
      <c r="D80" s="13">
        <v>36</v>
      </c>
      <c r="E80" s="13">
        <v>383</v>
      </c>
      <c r="F80" s="25">
        <v>33</v>
      </c>
      <c r="G80" s="34">
        <f t="shared" si="5"/>
        <v>539</v>
      </c>
      <c r="H80" s="16">
        <v>424</v>
      </c>
      <c r="I80" s="13">
        <v>104</v>
      </c>
      <c r="J80" s="13">
        <v>11</v>
      </c>
      <c r="K80" s="25">
        <v>0</v>
      </c>
      <c r="L80" s="34">
        <f t="shared" si="2"/>
        <v>539</v>
      </c>
      <c r="M80" s="32">
        <v>37</v>
      </c>
      <c r="N80" s="33">
        <v>55</v>
      </c>
      <c r="O80" s="66">
        <f t="shared" si="3"/>
        <v>148.64864864864865</v>
      </c>
      <c r="P80" s="65">
        <v>110</v>
      </c>
      <c r="Q80" s="80">
        <f t="shared" si="4"/>
        <v>33.63636363636363</v>
      </c>
    </row>
    <row r="81" spans="1:17" ht="11.25">
      <c r="A81" s="33">
        <v>51</v>
      </c>
      <c r="B81" s="16">
        <v>44</v>
      </c>
      <c r="C81" s="13">
        <v>75</v>
      </c>
      <c r="D81" s="13">
        <v>163</v>
      </c>
      <c r="E81" s="13">
        <v>277</v>
      </c>
      <c r="F81" s="25">
        <v>65</v>
      </c>
      <c r="G81" s="34">
        <f t="shared" si="5"/>
        <v>624</v>
      </c>
      <c r="H81" s="16">
        <v>441</v>
      </c>
      <c r="I81" s="13">
        <v>169</v>
      </c>
      <c r="J81" s="13">
        <v>13</v>
      </c>
      <c r="K81" s="25">
        <v>1</v>
      </c>
      <c r="L81" s="34">
        <f t="shared" si="2"/>
        <v>624</v>
      </c>
      <c r="M81" s="32">
        <v>37</v>
      </c>
      <c r="N81" s="33">
        <v>55</v>
      </c>
      <c r="O81" s="66">
        <f t="shared" si="3"/>
        <v>148.64864864864865</v>
      </c>
      <c r="P81" s="65">
        <v>110</v>
      </c>
      <c r="Q81" s="80">
        <f t="shared" si="4"/>
        <v>33.63636363636363</v>
      </c>
    </row>
    <row r="82" spans="1:17" ht="11.25">
      <c r="A82" s="33">
        <v>52</v>
      </c>
      <c r="B82" s="16">
        <v>50</v>
      </c>
      <c r="C82" s="13">
        <v>268</v>
      </c>
      <c r="D82" s="13">
        <v>221</v>
      </c>
      <c r="E82" s="13">
        <v>1795</v>
      </c>
      <c r="F82" s="25">
        <v>72</v>
      </c>
      <c r="G82" s="34">
        <f t="shared" si="5"/>
        <v>2406</v>
      </c>
      <c r="H82" s="16">
        <v>2006</v>
      </c>
      <c r="I82" s="13">
        <v>386</v>
      </c>
      <c r="J82" s="13">
        <v>13</v>
      </c>
      <c r="K82" s="25">
        <v>1</v>
      </c>
      <c r="L82" s="34">
        <f t="shared" si="2"/>
        <v>2406</v>
      </c>
      <c r="M82" s="32">
        <v>37</v>
      </c>
      <c r="N82" s="33">
        <v>55</v>
      </c>
      <c r="O82" s="66">
        <f t="shared" si="3"/>
        <v>148.64864864864865</v>
      </c>
      <c r="P82" s="65">
        <v>110</v>
      </c>
      <c r="Q82" s="80">
        <f t="shared" si="4"/>
        <v>33.63636363636363</v>
      </c>
    </row>
    <row r="83" spans="1:17" ht="12" thickBot="1">
      <c r="A83" s="36">
        <v>53</v>
      </c>
      <c r="B83" s="37" t="s">
        <v>12</v>
      </c>
      <c r="C83" s="38" t="s">
        <v>12</v>
      </c>
      <c r="D83" s="38" t="s">
        <v>12</v>
      </c>
      <c r="E83" s="38" t="s">
        <v>12</v>
      </c>
      <c r="F83" s="39" t="s">
        <v>12</v>
      </c>
      <c r="G83" s="34">
        <f t="shared" si="5"/>
        <v>0</v>
      </c>
      <c r="H83" s="37" t="s">
        <v>12</v>
      </c>
      <c r="I83" s="38" t="s">
        <v>12</v>
      </c>
      <c r="J83" s="38" t="s">
        <v>12</v>
      </c>
      <c r="K83" s="39" t="s">
        <v>12</v>
      </c>
      <c r="L83" s="34">
        <f t="shared" si="2"/>
        <v>0</v>
      </c>
      <c r="M83" s="36" t="s">
        <v>12</v>
      </c>
      <c r="N83" s="36" t="s">
        <v>12</v>
      </c>
      <c r="O83" s="36" t="s">
        <v>12</v>
      </c>
      <c r="P83" s="36" t="s">
        <v>12</v>
      </c>
      <c r="Q83" s="36" t="s">
        <v>12</v>
      </c>
    </row>
    <row r="84" spans="1:17" ht="12" thickBot="1">
      <c r="A84" s="41" t="s">
        <v>30</v>
      </c>
      <c r="B84" s="42">
        <f aca="true" t="shared" si="6" ref="B84:K84">SUM(B31:B83)</f>
        <v>1282</v>
      </c>
      <c r="C84" s="42">
        <f t="shared" si="6"/>
        <v>3974</v>
      </c>
      <c r="D84" s="42">
        <f t="shared" si="6"/>
        <v>3191</v>
      </c>
      <c r="E84" s="42">
        <f t="shared" si="6"/>
        <v>15629</v>
      </c>
      <c r="F84" s="42">
        <f t="shared" si="6"/>
        <v>1487</v>
      </c>
      <c r="G84" s="45">
        <f t="shared" si="6"/>
        <v>25563</v>
      </c>
      <c r="H84" s="45">
        <f t="shared" si="6"/>
        <v>20172</v>
      </c>
      <c r="I84" s="45">
        <f t="shared" si="6"/>
        <v>3880</v>
      </c>
      <c r="J84" s="45">
        <f t="shared" si="6"/>
        <v>1402</v>
      </c>
      <c r="K84" s="45">
        <f t="shared" si="6"/>
        <v>109</v>
      </c>
      <c r="L84" s="45">
        <f>SUM(L31:L83)</f>
        <v>25563</v>
      </c>
      <c r="M84" s="45">
        <v>37</v>
      </c>
      <c r="N84" s="82">
        <f>AVERAGE(N31:N83)</f>
        <v>37.61538461538461</v>
      </c>
      <c r="O84" s="84">
        <f t="shared" si="3"/>
        <v>101.66320166320166</v>
      </c>
      <c r="P84" s="83">
        <v>110</v>
      </c>
      <c r="Q84" s="85">
        <f t="shared" si="4"/>
        <v>33.63636363636363</v>
      </c>
    </row>
    <row r="85" ht="11.25">
      <c r="A85" s="12" t="s">
        <v>50</v>
      </c>
    </row>
    <row r="87" spans="1:56" s="10" customFormat="1" ht="11.25">
      <c r="A87" s="9" t="s">
        <v>46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1"/>
    </row>
    <row r="88" ht="12" thickBot="1"/>
    <row r="89" spans="1:14" ht="12" thickBot="1">
      <c r="A89" s="87" t="s">
        <v>0</v>
      </c>
      <c r="B89" s="90" t="s">
        <v>13</v>
      </c>
      <c r="C89" s="90"/>
      <c r="D89" s="90"/>
      <c r="E89" s="90"/>
      <c r="F89" s="90"/>
      <c r="G89" s="91"/>
      <c r="H89" s="89" t="s">
        <v>14</v>
      </c>
      <c r="I89" s="90"/>
      <c r="J89" s="90"/>
      <c r="K89" s="90"/>
      <c r="L89" s="90"/>
      <c r="M89" s="87" t="s">
        <v>15</v>
      </c>
      <c r="N89" s="14"/>
    </row>
    <row r="90" spans="1:14" ht="12" thickBot="1">
      <c r="A90" s="92"/>
      <c r="B90" s="48" t="s">
        <v>16</v>
      </c>
      <c r="C90" s="46" t="s">
        <v>17</v>
      </c>
      <c r="D90" s="46" t="s">
        <v>18</v>
      </c>
      <c r="E90" s="46" t="s">
        <v>19</v>
      </c>
      <c r="F90" s="47" t="s">
        <v>20</v>
      </c>
      <c r="G90" s="26" t="s">
        <v>2</v>
      </c>
      <c r="H90" s="48" t="s">
        <v>21</v>
      </c>
      <c r="I90" s="46" t="s">
        <v>22</v>
      </c>
      <c r="J90" s="46" t="s">
        <v>23</v>
      </c>
      <c r="K90" s="47" t="s">
        <v>20</v>
      </c>
      <c r="L90" s="26" t="s">
        <v>2</v>
      </c>
      <c r="M90" s="92"/>
      <c r="N90" s="14"/>
    </row>
    <row r="91" spans="1:14" ht="11.25">
      <c r="A91" s="17" t="s">
        <v>3</v>
      </c>
      <c r="B91" s="19">
        <v>139</v>
      </c>
      <c r="C91" s="20">
        <v>469</v>
      </c>
      <c r="D91" s="20">
        <v>267</v>
      </c>
      <c r="E91" s="20">
        <v>1729</v>
      </c>
      <c r="F91" s="24">
        <v>78</v>
      </c>
      <c r="G91" s="34">
        <v>2682</v>
      </c>
      <c r="H91" s="19">
        <v>1110</v>
      </c>
      <c r="I91" s="20">
        <v>1196</v>
      </c>
      <c r="J91" s="20">
        <v>362</v>
      </c>
      <c r="K91" s="24">
        <v>14</v>
      </c>
      <c r="L91" s="34">
        <v>2682</v>
      </c>
      <c r="M91" s="32">
        <v>1</v>
      </c>
      <c r="N91" s="14"/>
    </row>
    <row r="92" spans="1:14" ht="11.25">
      <c r="A92" s="17" t="s">
        <v>4</v>
      </c>
      <c r="B92" s="16">
        <v>39</v>
      </c>
      <c r="C92" s="13">
        <v>213</v>
      </c>
      <c r="D92" s="13">
        <v>165</v>
      </c>
      <c r="E92" s="13">
        <v>636</v>
      </c>
      <c r="F92" s="25">
        <v>337</v>
      </c>
      <c r="G92" s="35">
        <v>1390</v>
      </c>
      <c r="H92" s="16">
        <v>679</v>
      </c>
      <c r="I92" s="13">
        <v>614</v>
      </c>
      <c r="J92" s="13">
        <v>97</v>
      </c>
      <c r="K92" s="25">
        <v>0</v>
      </c>
      <c r="L92" s="35">
        <v>1390</v>
      </c>
      <c r="M92" s="33">
        <v>3</v>
      </c>
      <c r="N92" s="14"/>
    </row>
    <row r="93" spans="1:14" ht="11.25">
      <c r="A93" s="17" t="s">
        <v>5</v>
      </c>
      <c r="B93" s="16">
        <v>14</v>
      </c>
      <c r="C93" s="13">
        <v>62</v>
      </c>
      <c r="D93" s="13">
        <v>96</v>
      </c>
      <c r="E93" s="13">
        <v>360</v>
      </c>
      <c r="F93" s="25">
        <v>0</v>
      </c>
      <c r="G93" s="35">
        <v>532</v>
      </c>
      <c r="H93" s="16">
        <v>468</v>
      </c>
      <c r="I93" s="13">
        <v>64</v>
      </c>
      <c r="J93" s="13">
        <v>0</v>
      </c>
      <c r="K93" s="25">
        <v>0</v>
      </c>
      <c r="L93" s="35">
        <v>532</v>
      </c>
      <c r="M93" s="33">
        <v>22</v>
      </c>
      <c r="N93" s="14"/>
    </row>
    <row r="94" spans="1:14" ht="11.25">
      <c r="A94" s="17" t="s">
        <v>6</v>
      </c>
      <c r="B94" s="16">
        <v>22</v>
      </c>
      <c r="C94" s="13">
        <v>149</v>
      </c>
      <c r="D94" s="13">
        <v>81</v>
      </c>
      <c r="E94" s="13">
        <v>96</v>
      </c>
      <c r="F94" s="25">
        <v>43</v>
      </c>
      <c r="G94" s="35">
        <v>391</v>
      </c>
      <c r="H94" s="16">
        <v>376</v>
      </c>
      <c r="I94" s="13">
        <v>15</v>
      </c>
      <c r="J94" s="13">
        <v>0</v>
      </c>
      <c r="K94" s="25">
        <v>0</v>
      </c>
      <c r="L94" s="35">
        <v>391</v>
      </c>
      <c r="M94" s="33">
        <v>6</v>
      </c>
      <c r="N94" s="14"/>
    </row>
    <row r="95" spans="1:14" ht="11.25">
      <c r="A95" s="17" t="s">
        <v>7</v>
      </c>
      <c r="B95" s="16">
        <v>7</v>
      </c>
      <c r="C95" s="13">
        <v>21</v>
      </c>
      <c r="D95" s="13">
        <v>168</v>
      </c>
      <c r="E95" s="13">
        <v>2875</v>
      </c>
      <c r="F95" s="25">
        <v>2</v>
      </c>
      <c r="G95" s="35">
        <v>3073</v>
      </c>
      <c r="H95" s="16">
        <v>2773</v>
      </c>
      <c r="I95" s="13">
        <v>292</v>
      </c>
      <c r="J95" s="13">
        <v>8</v>
      </c>
      <c r="K95" s="25">
        <v>0</v>
      </c>
      <c r="L95" s="35">
        <v>3073</v>
      </c>
      <c r="M95" s="33">
        <v>7</v>
      </c>
      <c r="N95" s="14"/>
    </row>
    <row r="96" spans="1:14" ht="11.25">
      <c r="A96" s="17" t="s">
        <v>8</v>
      </c>
      <c r="B96" s="16">
        <v>84</v>
      </c>
      <c r="C96" s="13">
        <v>607</v>
      </c>
      <c r="D96" s="13">
        <v>530</v>
      </c>
      <c r="E96" s="13">
        <v>865</v>
      </c>
      <c r="F96" s="25">
        <v>625</v>
      </c>
      <c r="G96" s="35">
        <v>2711</v>
      </c>
      <c r="H96" s="16">
        <v>1580</v>
      </c>
      <c r="I96" s="13">
        <v>1121</v>
      </c>
      <c r="J96" s="13">
        <v>10</v>
      </c>
      <c r="K96" s="25">
        <v>0</v>
      </c>
      <c r="L96" s="35">
        <v>2711</v>
      </c>
      <c r="M96" s="33">
        <v>1</v>
      </c>
      <c r="N96" s="14"/>
    </row>
    <row r="97" spans="1:14" ht="11.25">
      <c r="A97" s="17" t="s">
        <v>9</v>
      </c>
      <c r="B97" s="16">
        <v>659</v>
      </c>
      <c r="C97" s="13">
        <v>1464</v>
      </c>
      <c r="D97" s="13">
        <v>1194</v>
      </c>
      <c r="E97" s="13">
        <v>5537</v>
      </c>
      <c r="F97" s="25">
        <v>1</v>
      </c>
      <c r="G97" s="35">
        <v>8855</v>
      </c>
      <c r="H97" s="16">
        <v>8820</v>
      </c>
      <c r="I97" s="13">
        <v>28</v>
      </c>
      <c r="J97" s="13">
        <v>7</v>
      </c>
      <c r="K97" s="25">
        <v>0</v>
      </c>
      <c r="L97" s="35">
        <v>8855</v>
      </c>
      <c r="M97" s="33">
        <v>17</v>
      </c>
      <c r="N97" s="14"/>
    </row>
    <row r="98" spans="1:14" ht="11.25">
      <c r="A98" s="17" t="s">
        <v>10</v>
      </c>
      <c r="B98" s="16">
        <v>128</v>
      </c>
      <c r="C98" s="13">
        <v>364</v>
      </c>
      <c r="D98" s="13">
        <v>187</v>
      </c>
      <c r="E98" s="13">
        <v>1020</v>
      </c>
      <c r="F98" s="25">
        <v>1</v>
      </c>
      <c r="G98" s="35">
        <v>1700</v>
      </c>
      <c r="H98" s="16">
        <v>731</v>
      </c>
      <c r="I98" s="13">
        <v>344</v>
      </c>
      <c r="J98" s="13">
        <v>538</v>
      </c>
      <c r="K98" s="25">
        <v>87</v>
      </c>
      <c r="L98" s="35">
        <v>1700</v>
      </c>
      <c r="M98" s="33">
        <v>33</v>
      </c>
      <c r="N98" s="14"/>
    </row>
    <row r="99" spans="1:14" ht="12" thickBot="1">
      <c r="A99" s="17" t="s">
        <v>11</v>
      </c>
      <c r="B99" s="37">
        <v>190</v>
      </c>
      <c r="C99" s="38">
        <v>625</v>
      </c>
      <c r="D99" s="38">
        <v>503</v>
      </c>
      <c r="E99" s="38">
        <v>2511</v>
      </c>
      <c r="F99" s="39">
        <v>400</v>
      </c>
      <c r="G99" s="40">
        <v>4229</v>
      </c>
      <c r="H99" s="37">
        <v>3635</v>
      </c>
      <c r="I99" s="38">
        <v>206</v>
      </c>
      <c r="J99" s="38">
        <v>380</v>
      </c>
      <c r="K99" s="39">
        <v>8</v>
      </c>
      <c r="L99" s="40">
        <v>4229</v>
      </c>
      <c r="M99" s="36">
        <v>20</v>
      </c>
      <c r="N99" s="14"/>
    </row>
    <row r="100" spans="1:14" ht="12" thickBot="1">
      <c r="A100" s="41" t="s">
        <v>24</v>
      </c>
      <c r="B100" s="42">
        <v>1282</v>
      </c>
      <c r="C100" s="43">
        <v>3974</v>
      </c>
      <c r="D100" s="43">
        <v>3191</v>
      </c>
      <c r="E100" s="43">
        <v>15629</v>
      </c>
      <c r="F100" s="44">
        <v>1487</v>
      </c>
      <c r="G100" s="45">
        <v>25563</v>
      </c>
      <c r="H100" s="42">
        <v>20172</v>
      </c>
      <c r="I100" s="43">
        <v>3880</v>
      </c>
      <c r="J100" s="43">
        <v>1402</v>
      </c>
      <c r="K100" s="44">
        <v>109</v>
      </c>
      <c r="L100" s="45">
        <v>25563</v>
      </c>
      <c r="M100" s="45">
        <f>SUM(M91:M99)</f>
        <v>110</v>
      </c>
      <c r="N100" s="15"/>
    </row>
    <row r="101" ht="11.25">
      <c r="A101" s="12" t="s">
        <v>50</v>
      </c>
    </row>
    <row r="105" spans="1:56" s="10" customFormat="1" ht="11.25">
      <c r="A105" s="9" t="s">
        <v>68</v>
      </c>
      <c r="B105" s="4"/>
      <c r="C105" s="4"/>
      <c r="D105" s="4"/>
      <c r="E105" s="4"/>
      <c r="F105" s="4"/>
      <c r="G105" s="4"/>
      <c r="H105" s="4"/>
      <c r="BD105" s="11"/>
    </row>
    <row r="106" ht="12" thickBot="1"/>
    <row r="107" spans="1:56" ht="12" thickBot="1">
      <c r="A107" s="87" t="s">
        <v>0</v>
      </c>
      <c r="B107" s="89" t="s">
        <v>1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1"/>
    </row>
    <row r="108" spans="1:55" ht="12" thickBot="1">
      <c r="A108" s="88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 t="s">
        <v>12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v>0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 t="s">
        <v>12</v>
      </c>
      <c r="AA110" s="13" t="s">
        <v>12</v>
      </c>
      <c r="AB110" s="13" t="s">
        <v>12</v>
      </c>
      <c r="AC110" s="13">
        <v>1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3"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>
        <v>1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>
        <v>1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3">
        <v>2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>
        <v>1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3">
        <v>0</v>
      </c>
    </row>
    <row r="113" spans="1:55" ht="11.25">
      <c r="A113" s="17" t="s">
        <v>7</v>
      </c>
      <c r="B113" s="16">
        <v>1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3"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3">
        <v>0</v>
      </c>
    </row>
    <row r="115" spans="1:55" ht="11.25">
      <c r="A115" s="17" t="s">
        <v>9</v>
      </c>
      <c r="B115" s="16" t="s">
        <v>12</v>
      </c>
      <c r="C115" s="13">
        <v>1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 t="s">
        <v>12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 t="s">
        <v>12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3">
        <v>0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3"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50">
        <v>0</v>
      </c>
    </row>
    <row r="118" spans="1:55" ht="12" thickBot="1">
      <c r="A118" s="61" t="s">
        <v>52</v>
      </c>
      <c r="B118" s="62">
        <f>SUM(B109:B117)</f>
        <v>1</v>
      </c>
      <c r="C118" s="62">
        <f>SUM(C109:C117)</f>
        <v>1</v>
      </c>
      <c r="D118" s="62">
        <f aca="true" t="shared" si="7" ref="D118:L118">SUM(D109:D117)</f>
        <v>0</v>
      </c>
      <c r="E118" s="62">
        <f t="shared" si="7"/>
        <v>0</v>
      </c>
      <c r="F118" s="62">
        <f t="shared" si="7"/>
        <v>0</v>
      </c>
      <c r="G118" s="62">
        <f t="shared" si="7"/>
        <v>0</v>
      </c>
      <c r="H118" s="62">
        <f t="shared" si="7"/>
        <v>0</v>
      </c>
      <c r="I118" s="62">
        <f t="shared" si="7"/>
        <v>0</v>
      </c>
      <c r="J118" s="62">
        <f t="shared" si="7"/>
        <v>0</v>
      </c>
      <c r="K118" s="62">
        <f t="shared" si="7"/>
        <v>0</v>
      </c>
      <c r="L118" s="62">
        <f t="shared" si="7"/>
        <v>0</v>
      </c>
      <c r="M118" s="62">
        <f aca="true" t="shared" si="8" ref="M118:BC118">SUM(M109:M117)</f>
        <v>0</v>
      </c>
      <c r="N118" s="62">
        <f t="shared" si="8"/>
        <v>0</v>
      </c>
      <c r="O118" s="62">
        <f t="shared" si="8"/>
        <v>0</v>
      </c>
      <c r="P118" s="62">
        <f t="shared" si="8"/>
        <v>0</v>
      </c>
      <c r="Q118" s="62">
        <f t="shared" si="8"/>
        <v>0</v>
      </c>
      <c r="R118" s="62">
        <f t="shared" si="8"/>
        <v>0</v>
      </c>
      <c r="S118" s="62">
        <f t="shared" si="8"/>
        <v>0</v>
      </c>
      <c r="T118" s="62">
        <f t="shared" si="8"/>
        <v>0</v>
      </c>
      <c r="U118" s="62">
        <f t="shared" si="8"/>
        <v>0</v>
      </c>
      <c r="V118" s="62">
        <f t="shared" si="8"/>
        <v>1</v>
      </c>
      <c r="W118" s="62">
        <f t="shared" si="8"/>
        <v>0</v>
      </c>
      <c r="X118" s="62">
        <f t="shared" si="8"/>
        <v>0</v>
      </c>
      <c r="Y118" s="62">
        <f t="shared" si="8"/>
        <v>0</v>
      </c>
      <c r="Z118" s="62">
        <f t="shared" si="8"/>
        <v>0</v>
      </c>
      <c r="AA118" s="62">
        <f t="shared" si="8"/>
        <v>0</v>
      </c>
      <c r="AB118" s="62">
        <f t="shared" si="8"/>
        <v>0</v>
      </c>
      <c r="AC118" s="62">
        <f t="shared" si="8"/>
        <v>1</v>
      </c>
      <c r="AD118" s="62">
        <f t="shared" si="8"/>
        <v>0</v>
      </c>
      <c r="AE118" s="62">
        <f t="shared" si="8"/>
        <v>0</v>
      </c>
      <c r="AF118" s="62">
        <f t="shared" si="8"/>
        <v>0</v>
      </c>
      <c r="AG118" s="62">
        <f t="shared" si="8"/>
        <v>0</v>
      </c>
      <c r="AH118" s="62">
        <f t="shared" si="8"/>
        <v>0</v>
      </c>
      <c r="AI118" s="62">
        <f t="shared" si="8"/>
        <v>0</v>
      </c>
      <c r="AJ118" s="62">
        <f t="shared" si="8"/>
        <v>0</v>
      </c>
      <c r="AK118" s="62">
        <f t="shared" si="8"/>
        <v>0</v>
      </c>
      <c r="AL118" s="62">
        <f t="shared" si="8"/>
        <v>0</v>
      </c>
      <c r="AM118" s="62">
        <f t="shared" si="8"/>
        <v>0</v>
      </c>
      <c r="AN118" s="62">
        <f t="shared" si="8"/>
        <v>0</v>
      </c>
      <c r="AO118" s="62">
        <f t="shared" si="8"/>
        <v>1</v>
      </c>
      <c r="AP118" s="62">
        <f t="shared" si="8"/>
        <v>0</v>
      </c>
      <c r="AQ118" s="62">
        <f t="shared" si="8"/>
        <v>0</v>
      </c>
      <c r="AR118" s="62">
        <f t="shared" si="8"/>
        <v>0</v>
      </c>
      <c r="AS118" s="62">
        <f t="shared" si="8"/>
        <v>0</v>
      </c>
      <c r="AT118" s="62">
        <f t="shared" si="8"/>
        <v>0</v>
      </c>
      <c r="AU118" s="62">
        <f t="shared" si="8"/>
        <v>1</v>
      </c>
      <c r="AV118" s="62">
        <f t="shared" si="8"/>
        <v>0</v>
      </c>
      <c r="AW118" s="62">
        <f t="shared" si="8"/>
        <v>0</v>
      </c>
      <c r="AX118" s="62">
        <f t="shared" si="8"/>
        <v>0</v>
      </c>
      <c r="AY118" s="62">
        <f t="shared" si="8"/>
        <v>0</v>
      </c>
      <c r="AZ118" s="62">
        <f t="shared" si="8"/>
        <v>0</v>
      </c>
      <c r="BA118" s="62">
        <f t="shared" si="8"/>
        <v>0</v>
      </c>
      <c r="BB118" s="62">
        <f t="shared" si="8"/>
        <v>0</v>
      </c>
      <c r="BC118" s="64">
        <f t="shared" si="8"/>
        <v>3</v>
      </c>
    </row>
    <row r="119" ht="11.25">
      <c r="A119" s="12" t="s">
        <v>50</v>
      </c>
    </row>
    <row r="121" spans="1:56" s="10" customFormat="1" ht="11.25">
      <c r="A121" s="9" t="s">
        <v>47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BD121" s="11"/>
    </row>
    <row r="122" ht="12" thickBot="1"/>
    <row r="123" spans="1:2" ht="68.25" thickBot="1">
      <c r="A123" s="26" t="s">
        <v>0</v>
      </c>
      <c r="B123" s="26" t="s">
        <v>31</v>
      </c>
    </row>
    <row r="124" spans="1:2" ht="11.25">
      <c r="A124" s="17" t="s">
        <v>3</v>
      </c>
      <c r="B124" s="32">
        <v>1</v>
      </c>
    </row>
    <row r="125" spans="1:2" ht="11.25">
      <c r="A125" s="17" t="s">
        <v>4</v>
      </c>
      <c r="B125" s="33">
        <v>3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6</v>
      </c>
    </row>
    <row r="128" spans="1:2" ht="11.25">
      <c r="A128" s="17" t="s">
        <v>7</v>
      </c>
      <c r="B128" s="33">
        <v>7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17</v>
      </c>
    </row>
    <row r="131" spans="1:2" ht="11.25">
      <c r="A131" s="17" t="s">
        <v>10</v>
      </c>
      <c r="B131" s="33">
        <v>33</v>
      </c>
    </row>
    <row r="132" spans="1:2" ht="12" thickBot="1">
      <c r="A132" s="17" t="s">
        <v>11</v>
      </c>
      <c r="B132" s="50">
        <v>20</v>
      </c>
    </row>
    <row r="133" spans="1:2" ht="12" thickBot="1">
      <c r="A133" s="41" t="s">
        <v>24</v>
      </c>
      <c r="B133" s="49">
        <f>SUM(B124:B132)</f>
        <v>110</v>
      </c>
    </row>
    <row r="134" ht="11.25">
      <c r="A134" s="12" t="s">
        <v>50</v>
      </c>
    </row>
    <row r="136" spans="1:56" s="10" customFormat="1" ht="11.25">
      <c r="A136" s="9" t="s">
        <v>48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BD136" s="11"/>
    </row>
    <row r="137" ht="12" thickBot="1"/>
    <row r="138" spans="1:6" ht="34.5" thickBot="1">
      <c r="A138" s="26" t="s">
        <v>26</v>
      </c>
      <c r="B138" s="26" t="s">
        <v>32</v>
      </c>
      <c r="C138" s="26" t="s">
        <v>33</v>
      </c>
      <c r="D138" s="26" t="s">
        <v>29</v>
      </c>
      <c r="E138" s="89" t="s">
        <v>34</v>
      </c>
      <c r="F138" s="91"/>
    </row>
    <row r="139" spans="1:6" ht="11.25">
      <c r="A139" s="32">
        <v>1</v>
      </c>
      <c r="B139" s="32">
        <v>1</v>
      </c>
      <c r="C139" s="32">
        <v>1</v>
      </c>
      <c r="D139" s="32">
        <v>100</v>
      </c>
      <c r="E139" s="51" t="s">
        <v>12</v>
      </c>
      <c r="F139" s="53"/>
    </row>
    <row r="140" spans="1:6" ht="11.25">
      <c r="A140" s="33">
        <v>2</v>
      </c>
      <c r="B140" s="33">
        <v>1</v>
      </c>
      <c r="C140" s="33">
        <v>1</v>
      </c>
      <c r="D140" s="33">
        <v>100</v>
      </c>
      <c r="E140" s="52" t="s">
        <v>12</v>
      </c>
      <c r="F140" s="54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52" t="s">
        <v>12</v>
      </c>
      <c r="F141" s="54"/>
    </row>
    <row r="142" spans="1:6" ht="11.25">
      <c r="A142" s="33">
        <v>4</v>
      </c>
      <c r="B142" s="33" t="s">
        <v>12</v>
      </c>
      <c r="C142" s="33" t="s">
        <v>12</v>
      </c>
      <c r="D142" s="33" t="s">
        <v>12</v>
      </c>
      <c r="E142" s="52" t="s">
        <v>12</v>
      </c>
      <c r="F142" s="54"/>
    </row>
    <row r="143" spans="1:6" ht="11.25">
      <c r="A143" s="33">
        <v>5</v>
      </c>
      <c r="B143" s="33" t="s">
        <v>12</v>
      </c>
      <c r="C143" s="33" t="s">
        <v>12</v>
      </c>
      <c r="D143" s="33" t="s">
        <v>12</v>
      </c>
      <c r="E143" s="52" t="s">
        <v>12</v>
      </c>
      <c r="F143" s="54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52" t="s">
        <v>12</v>
      </c>
      <c r="F144" s="54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52" t="s">
        <v>12</v>
      </c>
      <c r="F145" s="54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52" t="s">
        <v>12</v>
      </c>
      <c r="F146" s="54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52" t="s">
        <v>12</v>
      </c>
      <c r="F147" s="54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52" t="s">
        <v>12</v>
      </c>
      <c r="F148" s="54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52" t="s">
        <v>12</v>
      </c>
      <c r="F149" s="54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52" t="s">
        <v>12</v>
      </c>
      <c r="F150" s="54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52" t="s">
        <v>12</v>
      </c>
      <c r="F151" s="54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52" t="s">
        <v>12</v>
      </c>
      <c r="F152" s="54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52" t="s">
        <v>12</v>
      </c>
      <c r="F153" s="54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52" t="s">
        <v>12</v>
      </c>
      <c r="F154" s="54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52" t="s">
        <v>12</v>
      </c>
      <c r="F155" s="54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52" t="s">
        <v>12</v>
      </c>
      <c r="F156" s="54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52" t="s">
        <v>12</v>
      </c>
      <c r="F157" s="54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52" t="s">
        <v>12</v>
      </c>
      <c r="F158" s="54"/>
    </row>
    <row r="159" spans="1:6" ht="11.25">
      <c r="A159" s="33">
        <v>21</v>
      </c>
      <c r="B159" s="33">
        <v>1</v>
      </c>
      <c r="C159" s="33">
        <v>1</v>
      </c>
      <c r="D159" s="33">
        <v>100</v>
      </c>
      <c r="E159" s="52" t="s">
        <v>12</v>
      </c>
      <c r="F159" s="54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52" t="s">
        <v>12</v>
      </c>
      <c r="F160" s="54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52" t="s">
        <v>12</v>
      </c>
      <c r="F161" s="54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52" t="s">
        <v>12</v>
      </c>
      <c r="F162" s="54"/>
    </row>
    <row r="163" spans="1:6" ht="11.25">
      <c r="A163" s="33">
        <v>25</v>
      </c>
      <c r="B163" s="33" t="s">
        <v>12</v>
      </c>
      <c r="C163" s="33" t="s">
        <v>12</v>
      </c>
      <c r="D163" s="33" t="s">
        <v>12</v>
      </c>
      <c r="E163" s="52" t="s">
        <v>12</v>
      </c>
      <c r="F163" s="54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52" t="s">
        <v>12</v>
      </c>
      <c r="F164" s="55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52" t="s">
        <v>12</v>
      </c>
      <c r="F165" s="54"/>
    </row>
    <row r="166" spans="1:6" ht="11.25">
      <c r="A166" s="33">
        <v>28</v>
      </c>
      <c r="B166" s="33">
        <v>1</v>
      </c>
      <c r="C166" s="33">
        <v>1</v>
      </c>
      <c r="D166" s="33">
        <v>100</v>
      </c>
      <c r="E166" s="52" t="s">
        <v>12</v>
      </c>
      <c r="F166" s="54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52" t="s">
        <v>12</v>
      </c>
      <c r="F167" s="54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52" t="s">
        <v>12</v>
      </c>
      <c r="F168" s="54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52" t="s">
        <v>12</v>
      </c>
      <c r="F169" s="54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52" t="s">
        <v>12</v>
      </c>
      <c r="F170" s="54"/>
    </row>
    <row r="171" spans="1:6" ht="11.25">
      <c r="A171" s="33">
        <v>33</v>
      </c>
      <c r="B171" s="33" t="s">
        <v>12</v>
      </c>
      <c r="C171" s="33" t="s">
        <v>12</v>
      </c>
      <c r="D171" s="33" t="s">
        <v>12</v>
      </c>
      <c r="E171" s="52" t="s">
        <v>12</v>
      </c>
      <c r="F171" s="54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52" t="s">
        <v>12</v>
      </c>
      <c r="F172" s="54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52" t="s">
        <v>12</v>
      </c>
      <c r="F173" s="54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52" t="s">
        <v>12</v>
      </c>
      <c r="F174" s="54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52" t="s">
        <v>12</v>
      </c>
      <c r="F175" s="54"/>
    </row>
    <row r="176" spans="1:6" ht="11.25">
      <c r="A176" s="33">
        <v>38</v>
      </c>
      <c r="B176" s="33" t="s">
        <v>12</v>
      </c>
      <c r="C176" s="33" t="s">
        <v>12</v>
      </c>
      <c r="D176" s="33" t="s">
        <v>12</v>
      </c>
      <c r="E176" s="52" t="s">
        <v>12</v>
      </c>
      <c r="F176" s="54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52" t="s">
        <v>12</v>
      </c>
      <c r="F177" s="54"/>
    </row>
    <row r="178" spans="1:6" ht="11.25">
      <c r="A178" s="33">
        <v>40</v>
      </c>
      <c r="B178" s="33">
        <v>1</v>
      </c>
      <c r="C178" s="33">
        <v>1</v>
      </c>
      <c r="D178" s="33">
        <v>100</v>
      </c>
      <c r="E178" s="52" t="s">
        <v>12</v>
      </c>
      <c r="F178" s="54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52" t="s">
        <v>12</v>
      </c>
      <c r="F179" s="54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52" t="s">
        <v>12</v>
      </c>
      <c r="F180" s="54"/>
    </row>
    <row r="181" spans="1:6" ht="11.25">
      <c r="A181" s="33">
        <v>43</v>
      </c>
      <c r="B181" s="33" t="s">
        <v>12</v>
      </c>
      <c r="C181" s="33" t="s">
        <v>12</v>
      </c>
      <c r="D181" s="33" t="s">
        <v>12</v>
      </c>
      <c r="E181" s="52" t="s">
        <v>12</v>
      </c>
      <c r="F181" s="54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52" t="s">
        <v>12</v>
      </c>
      <c r="F182" s="54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52" t="s">
        <v>12</v>
      </c>
      <c r="F183" s="54"/>
    </row>
    <row r="184" spans="1:6" ht="11.25">
      <c r="A184" s="33">
        <v>46</v>
      </c>
      <c r="B184" s="33">
        <v>1</v>
      </c>
      <c r="C184" s="33">
        <v>1</v>
      </c>
      <c r="D184" s="33">
        <v>100</v>
      </c>
      <c r="E184" s="52" t="s">
        <v>12</v>
      </c>
      <c r="F184" s="54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52" t="s">
        <v>12</v>
      </c>
      <c r="F185" s="54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52" t="s">
        <v>12</v>
      </c>
      <c r="F186" s="54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52" t="s">
        <v>12</v>
      </c>
      <c r="F187" s="54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52" t="s">
        <v>12</v>
      </c>
      <c r="F188" s="54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52" t="s">
        <v>12</v>
      </c>
      <c r="F189" s="54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52" t="s">
        <v>12</v>
      </c>
      <c r="F190" s="54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7" t="s">
        <v>12</v>
      </c>
      <c r="F191" s="54"/>
      <c r="H191" s="56"/>
    </row>
    <row r="192" spans="1:8" ht="12" thickBot="1">
      <c r="A192" s="41" t="s">
        <v>24</v>
      </c>
      <c r="B192" s="45">
        <f>SUM(B139:B191)</f>
        <v>6</v>
      </c>
      <c r="C192" s="45">
        <f>SUM(C139:C191)</f>
        <v>6</v>
      </c>
      <c r="D192" s="45">
        <v>100</v>
      </c>
      <c r="E192" s="58" t="s">
        <v>25</v>
      </c>
      <c r="F192" s="59"/>
      <c r="H192" s="56"/>
    </row>
    <row r="193" ht="11.25">
      <c r="A193" s="12" t="s">
        <v>50</v>
      </c>
    </row>
    <row r="196" spans="1:56" s="10" customFormat="1" ht="11.25">
      <c r="A196" s="9" t="s">
        <v>49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BD196" s="11"/>
    </row>
    <row r="200" ht="12" thickBot="1"/>
    <row r="201" spans="1:12" ht="12" thickBot="1">
      <c r="A201" s="67" t="s">
        <v>57</v>
      </c>
      <c r="B201" s="68"/>
      <c r="C201" s="68"/>
      <c r="D201" s="68" t="s">
        <v>13</v>
      </c>
      <c r="E201" s="68"/>
      <c r="F201" s="68"/>
      <c r="G201" s="69"/>
      <c r="H201" s="70"/>
      <c r="I201" s="68"/>
      <c r="J201" s="68" t="s">
        <v>58</v>
      </c>
      <c r="K201" s="68"/>
      <c r="L201" s="69"/>
    </row>
    <row r="202" spans="1:12" ht="12" thickBot="1">
      <c r="A202" s="71" t="s">
        <v>59</v>
      </c>
      <c r="B202" s="72" t="s">
        <v>60</v>
      </c>
      <c r="C202" s="72" t="s">
        <v>61</v>
      </c>
      <c r="D202" s="72" t="s">
        <v>62</v>
      </c>
      <c r="E202" s="72" t="s">
        <v>63</v>
      </c>
      <c r="F202" s="72" t="s">
        <v>20</v>
      </c>
      <c r="G202" s="73" t="s">
        <v>2</v>
      </c>
      <c r="H202" s="72" t="s">
        <v>21</v>
      </c>
      <c r="I202" s="72" t="s">
        <v>22</v>
      </c>
      <c r="J202" s="72" t="s">
        <v>23</v>
      </c>
      <c r="K202" s="72" t="s">
        <v>20</v>
      </c>
      <c r="L202" s="73" t="s">
        <v>2</v>
      </c>
    </row>
    <row r="203" spans="1:12" ht="11.25">
      <c r="A203" s="74" t="s">
        <v>64</v>
      </c>
      <c r="B203" s="75">
        <f>SUM(B31:B42)</f>
        <v>643</v>
      </c>
      <c r="C203" s="75">
        <f>SUM(C31:C42)</f>
        <v>1659</v>
      </c>
      <c r="D203" s="75">
        <f>SUM(D31:D42)</f>
        <v>1372</v>
      </c>
      <c r="E203" s="75">
        <f>SUM(E31:E42)</f>
        <v>6068</v>
      </c>
      <c r="F203" s="75">
        <f>SUM(F31:F42)</f>
        <v>344</v>
      </c>
      <c r="G203" s="77">
        <f>SUM(B203:F203)</f>
        <v>10086</v>
      </c>
      <c r="H203" s="75">
        <f>SUM(H31:H42)</f>
        <v>8454</v>
      </c>
      <c r="I203" s="75">
        <f>SUM(I31:I42)</f>
        <v>1180</v>
      </c>
      <c r="J203" s="75">
        <f>SUM(J31:J42)</f>
        <v>423</v>
      </c>
      <c r="K203" s="75">
        <f>SUM(K31:K42)</f>
        <v>29</v>
      </c>
      <c r="L203" s="76">
        <f>SUM(H203:K203)</f>
        <v>10086</v>
      </c>
    </row>
    <row r="204" spans="1:12" ht="11.25">
      <c r="A204" s="74" t="s">
        <v>65</v>
      </c>
      <c r="B204" s="75">
        <f>SUM(B43:B55)</f>
        <v>187</v>
      </c>
      <c r="C204" s="75">
        <f>SUM(C43:C55)</f>
        <v>641</v>
      </c>
      <c r="D204" s="75">
        <f>SUM(D43:D55)</f>
        <v>500</v>
      </c>
      <c r="E204" s="75">
        <f>SUM(E43:E55)</f>
        <v>2447</v>
      </c>
      <c r="F204" s="75">
        <f>SUM(F43:F55)</f>
        <v>77</v>
      </c>
      <c r="G204" s="77">
        <f>SUM(B204:F204)</f>
        <v>3852</v>
      </c>
      <c r="H204" s="75">
        <f>SUM(H43:H55)</f>
        <v>2983</v>
      </c>
      <c r="I204" s="75">
        <f>SUM(I43:I55)</f>
        <v>448</v>
      </c>
      <c r="J204" s="75">
        <f>SUM(J43:J55)</f>
        <v>387</v>
      </c>
      <c r="K204" s="75">
        <f>SUM(K43:K55)</f>
        <v>34</v>
      </c>
      <c r="L204" s="77">
        <f>SUM(H204:K204)</f>
        <v>3852</v>
      </c>
    </row>
    <row r="205" spans="1:12" ht="11.25">
      <c r="A205" s="74" t="s">
        <v>66</v>
      </c>
      <c r="B205" s="75">
        <f>SUM(B56:B68)</f>
        <v>123</v>
      </c>
      <c r="C205" s="75">
        <f>SUM(C56:C68)</f>
        <v>531</v>
      </c>
      <c r="D205" s="75">
        <f>SUM(D56:D68)</f>
        <v>384</v>
      </c>
      <c r="E205" s="75">
        <f>SUM(E56:E68)</f>
        <v>1437</v>
      </c>
      <c r="F205" s="75">
        <f>SUM(F56:F68)</f>
        <v>360</v>
      </c>
      <c r="G205" s="77">
        <f>SUM(B205:F205)</f>
        <v>2835</v>
      </c>
      <c r="H205" s="75">
        <f>SUM(H56:H68)</f>
        <v>1865</v>
      </c>
      <c r="I205" s="75">
        <f>SUM(I56:I68)</f>
        <v>603</v>
      </c>
      <c r="J205" s="75">
        <f>SUM(J56:J68)</f>
        <v>363</v>
      </c>
      <c r="K205" s="75">
        <f>SUM(K56:K68)</f>
        <v>4</v>
      </c>
      <c r="L205" s="77">
        <f>SUM(H205:K205)</f>
        <v>2835</v>
      </c>
    </row>
    <row r="206" spans="1:12" ht="12" thickBot="1">
      <c r="A206" s="74" t="s">
        <v>67</v>
      </c>
      <c r="B206" s="75">
        <f>SUM(B69:B82)</f>
        <v>329</v>
      </c>
      <c r="C206" s="75">
        <f>SUM(C69:C82)</f>
        <v>1143</v>
      </c>
      <c r="D206" s="75">
        <f>SUM(D69:D82)</f>
        <v>935</v>
      </c>
      <c r="E206" s="75">
        <f>SUM(E69:E82)</f>
        <v>5677</v>
      </c>
      <c r="F206" s="75">
        <f>SUM(F69:F82)</f>
        <v>706</v>
      </c>
      <c r="G206" s="77">
        <f>SUM(B206:F206)</f>
        <v>8790</v>
      </c>
      <c r="H206" s="75">
        <f>SUM(H69:H82)</f>
        <v>6870</v>
      </c>
      <c r="I206" s="75">
        <f>SUM(I69:I82)</f>
        <v>1649</v>
      </c>
      <c r="J206" s="75">
        <f>SUM(J69:J82)</f>
        <v>229</v>
      </c>
      <c r="K206" s="75">
        <f>SUM(K69:K82)</f>
        <v>42</v>
      </c>
      <c r="L206" s="77">
        <f>SUM(H206:K206)</f>
        <v>8790</v>
      </c>
    </row>
    <row r="207" spans="1:12" ht="12" thickBot="1">
      <c r="A207" s="71" t="s">
        <v>2</v>
      </c>
      <c r="B207" s="78">
        <f>SUM(B203:B206)</f>
        <v>1282</v>
      </c>
      <c r="C207" s="78">
        <f aca="true" t="shared" si="9" ref="C207:L207">SUM(C203:C206)</f>
        <v>3974</v>
      </c>
      <c r="D207" s="78">
        <f t="shared" si="9"/>
        <v>3191</v>
      </c>
      <c r="E207" s="78">
        <f t="shared" si="9"/>
        <v>15629</v>
      </c>
      <c r="F207" s="73">
        <f t="shared" si="9"/>
        <v>1487</v>
      </c>
      <c r="G207" s="64">
        <f>SUM(B207:F207)</f>
        <v>25563</v>
      </c>
      <c r="H207" s="72">
        <f t="shared" si="9"/>
        <v>20172</v>
      </c>
      <c r="I207" s="72">
        <f t="shared" si="9"/>
        <v>3880</v>
      </c>
      <c r="J207" s="72">
        <f t="shared" si="9"/>
        <v>1402</v>
      </c>
      <c r="K207" s="72">
        <f t="shared" si="9"/>
        <v>109</v>
      </c>
      <c r="L207" s="73">
        <f t="shared" si="9"/>
        <v>25563</v>
      </c>
    </row>
  </sheetData>
  <sheetProtection/>
  <mergeCells count="17">
    <mergeCell ref="E138:F138"/>
    <mergeCell ref="A89:A90"/>
    <mergeCell ref="B89:G89"/>
    <mergeCell ref="H89:L89"/>
    <mergeCell ref="M89:M90"/>
    <mergeCell ref="A107:A108"/>
    <mergeCell ref="B107:BD107"/>
    <mergeCell ref="A10:B10"/>
    <mergeCell ref="A13:A14"/>
    <mergeCell ref="B13:BD13"/>
    <mergeCell ref="A29:A30"/>
    <mergeCell ref="B29:G29"/>
    <mergeCell ref="H29:L29"/>
    <mergeCell ref="M29:M30"/>
    <mergeCell ref="N29:N30"/>
    <mergeCell ref="O29:O30"/>
    <mergeCell ref="P29:P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2010-03-13T19:29:56Z</dcterms:created>
  <dcterms:modified xsi:type="dcterms:W3CDTF">2010-07-29T23:23:12Z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