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285" tabRatio="602" activeTab="0"/>
  </bookViews>
  <sheets>
    <sheet name="ConsolidadoGeral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GrFetaTrim" sheetId="13" r:id="rId13"/>
    <sheet name="GrPlanotrim" sheetId="14" r:id="rId14"/>
    <sheet name="Grsurtos" sheetId="15" r:id="rId15"/>
    <sheet name="GrSangue" sheetId="16" r:id="rId16"/>
    <sheet name="GrSEDIR1a6" sheetId="17" r:id="rId17"/>
    <sheet name="GrSEDIR7a12" sheetId="18" r:id="rId18"/>
    <sheet name="GrSEDIR13a18" sheetId="19" r:id="rId19"/>
    <sheet name="GrSEDIR19 a 24" sheetId="20" r:id="rId20"/>
    <sheet name="GrSEEstado" sheetId="21" r:id="rId21"/>
    <sheet name="Gr%feta" sheetId="22" r:id="rId22"/>
    <sheet name="Gr%plano" sheetId="23" r:id="rId23"/>
  </sheets>
  <definedNames/>
  <calcPr fullCalcOnLoad="1"/>
</workbook>
</file>

<file path=xl/sharedStrings.xml><?xml version="1.0" encoding="utf-8"?>
<sst xmlns="http://schemas.openxmlformats.org/spreadsheetml/2006/main" count="668" uniqueCount="122">
  <si>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</si>
  <si>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</si>
  <si>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</si>
  <si>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</si>
  <si>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</si>
  <si>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</si>
  <si>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</si>
  <si>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</si>
  <si>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</si>
  <si>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</si>
  <si>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</si>
  <si>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</si>
  <si>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</si>
  <si>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</si>
  <si>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</si>
  <si>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</si>
  <si>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</si>
  <si>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</si>
  <si>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</si>
  <si>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</si>
  <si>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</si>
  <si>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</si>
  <si>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</si>
  <si>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</si>
  <si>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</si>
  <si>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</si>
  <si>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</si>
  <si>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</si>
  <si>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</si>
  <si>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</si>
  <si>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</si>
  <si>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</si>
  <si>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</si>
  <si>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</si>
  <si>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</si>
  <si>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</si>
  <si>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</si>
  <si>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</si>
  <si>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</si>
  <si>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</si>
  <si>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</si>
  <si>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</si>
  <si>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</si>
  <si>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</si>
  <si>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</si>
  <si>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</si>
  <si>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</si>
  <si>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</si>
  <si>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</si>
  <si>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</si>
  <si>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</si>
  <si>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</si>
  <si>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</si>
  <si>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</si>
  <si>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</si>
  <si>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</si>
  <si>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</si>
  <si>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</si>
  <si>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</t>
  </si>
  <si>
    <t>DIR 1</t>
  </si>
  <si>
    <t>DIR 2</t>
  </si>
  <si>
    <t>DIR 3</t>
  </si>
  <si>
    <t>DIR 4</t>
  </si>
  <si>
    <t>DIR 5</t>
  </si>
  <si>
    <t>DIR 6</t>
  </si>
  <si>
    <t>DIR 7</t>
  </si>
  <si>
    <t>DIR 8</t>
  </si>
  <si>
    <t>DIR 9</t>
  </si>
  <si>
    <t>DIR 10</t>
  </si>
  <si>
    <t>DIR 11</t>
  </si>
  <si>
    <t>DIR 12</t>
  </si>
  <si>
    <t>DIR 13</t>
  </si>
  <si>
    <t>DIR 14</t>
  </si>
  <si>
    <t>DIR 15</t>
  </si>
  <si>
    <t>DIR 16</t>
  </si>
  <si>
    <t>DIR 17</t>
  </si>
  <si>
    <t>DIR 18</t>
  </si>
  <si>
    <t>DIR 19</t>
  </si>
  <si>
    <t>DIR 20</t>
  </si>
  <si>
    <t>DIR 21</t>
  </si>
  <si>
    <t>DIR 22</t>
  </si>
  <si>
    <t>DIR 23</t>
  </si>
  <si>
    <t>DIR 24</t>
  </si>
  <si>
    <t xml:space="preserve">Planilha B - Consolidação dos dados de MDDA por DIR e Semanas Epidemiológicas - </t>
  </si>
  <si>
    <t>1º Trim</t>
  </si>
  <si>
    <t>2º Trm</t>
  </si>
  <si>
    <t>3º Trim</t>
  </si>
  <si>
    <t>4º Trim</t>
  </si>
  <si>
    <t>Total</t>
  </si>
  <si>
    <t>2º Trim</t>
  </si>
  <si>
    <t>3º Trm</t>
  </si>
  <si>
    <t>Fonte: DDTHA/CVE/SESSP</t>
  </si>
  <si>
    <t xml:space="preserve">Tabela 2: Consolidado de Diarreias por DIR e faixa etária </t>
  </si>
  <si>
    <t xml:space="preserve">Tabela 3: Consolidado de Diarreias por trimestre e faixa etária </t>
  </si>
  <si>
    <t>C. Incd</t>
  </si>
  <si>
    <t>dados provisórios até 22/03/2004</t>
  </si>
  <si>
    <t>MDDA da DIR: Estado de S. Paulo</t>
  </si>
  <si>
    <t>ANO:2006</t>
  </si>
  <si>
    <t>Estado de São Paulo, 2006</t>
  </si>
  <si>
    <t>e trimestre de ocorrência, Estado de São Paulo, 2006</t>
  </si>
  <si>
    <t>Estado de São Paulo, 2006.</t>
  </si>
  <si>
    <t>4º Trimestre de 2006</t>
  </si>
  <si>
    <t>3º Trimestre de 2006</t>
  </si>
  <si>
    <t>2º Trimestre de 2006</t>
  </si>
  <si>
    <t>1º Trimestre de 2006</t>
  </si>
  <si>
    <t>MDDA - Casos de Diarréia notificados no programa de Monitorização da Doença Diarréica Aguda, por Regional de Saúde e Semana Epidemiológica, Estado de São Paulo, 2006</t>
  </si>
  <si>
    <r>
      <t>Tabela 1</t>
    </r>
    <r>
      <rPr>
        <sz val="12"/>
        <rFont val="Arial"/>
        <family val="2"/>
      </rPr>
      <t xml:space="preserve"> - MDDA - Casos de diarréia segundo a DIR e o trimestre de ocorrência</t>
    </r>
  </si>
  <si>
    <t>(formula)</t>
  </si>
  <si>
    <r>
      <t>Tabela 2</t>
    </r>
    <r>
      <rPr>
        <sz val="12"/>
        <rFont val="Arial"/>
        <family val="2"/>
      </rPr>
      <t xml:space="preserve"> - MDDA - Casos de diarréia segundo a DIR e faixa etária</t>
    </r>
  </si>
  <si>
    <r>
      <t>Tabela 3</t>
    </r>
    <r>
      <rPr>
        <sz val="10"/>
        <rFont val="Arial"/>
        <family val="2"/>
      </rPr>
      <t xml:space="preserve"> - MDDA - Casos de diarréia segundo a DIR, faixa etária, plano de tratamento, surtos investigados e identificados e óbitos</t>
    </r>
  </si>
  <si>
    <t>Atualização - março de 2006</t>
  </si>
  <si>
    <r>
      <t>Tabela 4 -</t>
    </r>
    <r>
      <rPr>
        <sz val="12"/>
        <rFont val="Arial"/>
        <family val="2"/>
      </rPr>
      <t xml:space="preserve"> MDDA: Casos de diarréia sanguinolenta segundo a DIR </t>
    </r>
  </si>
  <si>
    <r>
      <t>Tabela 5</t>
    </r>
    <r>
      <rPr>
        <sz val="10"/>
        <rFont val="Arial"/>
        <family val="0"/>
      </rPr>
      <t xml:space="preserve"> - Consolidado de Diarreia sanguinoleta por DIR e faixa etária </t>
    </r>
  </si>
  <si>
    <r>
      <t>Tabela 6</t>
    </r>
    <r>
      <rPr>
        <sz val="10"/>
        <rFont val="Arial"/>
        <family val="2"/>
      </rPr>
      <t xml:space="preserve"> - Consolidado de Diarreias por trimestre e faixa etária </t>
    </r>
  </si>
  <si>
    <r>
      <t>Tabela 7 -</t>
    </r>
    <r>
      <rPr>
        <sz val="10"/>
        <rFont val="Arial"/>
        <family val="0"/>
      </rPr>
      <t xml:space="preserve"> Consolidado de Diarreias totais por DIR e faixa etária </t>
    </r>
  </si>
  <si>
    <r>
      <t>Tabela 8</t>
    </r>
    <r>
      <rPr>
        <sz val="10"/>
        <rFont val="Arial"/>
        <family val="0"/>
      </rPr>
      <t xml:space="preserve"> - Consolidado de Diarreias totais por DIR e faixa etária </t>
    </r>
  </si>
  <si>
    <r>
      <t xml:space="preserve">Tabela 9 </t>
    </r>
    <r>
      <rPr>
        <sz val="10"/>
        <rFont val="Arial"/>
        <family val="0"/>
      </rPr>
      <t xml:space="preserve">- Consolidado de Diarreias totais por DIR e faixa etária </t>
    </r>
  </si>
  <si>
    <r>
      <t>Tabela 10</t>
    </r>
    <r>
      <rPr>
        <sz val="10"/>
        <rFont val="Arial"/>
        <family val="0"/>
      </rPr>
      <t xml:space="preserve"> - Consolidado de Diarreias totais por DIR e faixa etária </t>
    </r>
  </si>
  <si>
    <r>
      <t xml:space="preserve">Tabela 11 </t>
    </r>
    <r>
      <rPr>
        <sz val="10"/>
        <rFont val="Arial"/>
        <family val="0"/>
      </rPr>
      <t xml:space="preserve">- Consolidado de Diarreias totais por DIR e faixa etária </t>
    </r>
  </si>
  <si>
    <t>Planilha A - Consolidação dos dados de MDDA por DIR e Semanas Epidemiológicas -  2006</t>
  </si>
  <si>
    <r>
      <t xml:space="preserve">Planilha D2 - Consolidação dos Dados de MDDA por trimestre - Faixa Etária e </t>
    </r>
    <r>
      <rPr>
        <b/>
        <i/>
        <sz val="10"/>
        <rFont val="Arial"/>
        <family val="2"/>
      </rPr>
      <t xml:space="preserve">E. coli </t>
    </r>
    <r>
      <rPr>
        <b/>
        <sz val="10"/>
        <rFont val="Arial"/>
        <family val="2"/>
      </rPr>
      <t xml:space="preserve">isoladas </t>
    </r>
  </si>
  <si>
    <t>Em vermelho - regional de saúde que não informou os dados de MDDA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</si>
</sst>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sz val="10.75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15" fillId="0" borderId="0" xfId="0" applyFont="1" applyAlignment="1">
      <alignment/>
    </xf>
    <xf numFmtId="0" fontId="16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7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5" xfId="0" applyFont="1" applyBorder="1" applyAlignment="1">
      <alignment horizontal="left"/>
    </xf>
    <xf numFmtId="0" fontId="16" fillId="0" borderId="35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170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1" fillId="0" borderId="26" xfId="0" applyFont="1" applyBorder="1" applyAlignment="1">
      <alignment/>
    </xf>
    <xf numFmtId="0" fontId="15" fillId="0" borderId="0" xfId="0" applyFont="1" applyBorder="1" applyAlignment="1">
      <alignment horizontal="center"/>
    </xf>
    <xf numFmtId="170" fontId="3" fillId="0" borderId="0" xfId="0" applyNumberFormat="1" applyFont="1" applyBorder="1" applyAlignment="1">
      <alignment/>
    </xf>
    <xf numFmtId="1" fontId="1" fillId="0" borderId="7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0" fontId="3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38" xfId="0" applyFont="1" applyBorder="1" applyAlignment="1">
      <alignment horizontal="center"/>
    </xf>
    <xf numFmtId="1" fontId="17" fillId="0" borderId="0" xfId="0" applyNumberFormat="1" applyFont="1" applyFill="1" applyBorder="1" applyAlignment="1">
      <alignment/>
    </xf>
    <xf numFmtId="1" fontId="17" fillId="0" borderId="7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1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chartsheet" Target="chartsheets/sheet2.xml" /><Relationship Id="rId15" Type="http://schemas.openxmlformats.org/officeDocument/2006/relationships/chartsheet" Target="chartsheets/sheet3.xml" /><Relationship Id="rId16" Type="http://schemas.openxmlformats.org/officeDocument/2006/relationships/chartsheet" Target="chartsheets/sheet4.xml" /><Relationship Id="rId17" Type="http://schemas.openxmlformats.org/officeDocument/2006/relationships/chartsheet" Target="chartsheets/sheet5.xml" /><Relationship Id="rId18" Type="http://schemas.openxmlformats.org/officeDocument/2006/relationships/chartsheet" Target="chartsheets/sheet6.xml" /><Relationship Id="rId19" Type="http://schemas.openxmlformats.org/officeDocument/2006/relationships/chartsheet" Target="chartsheets/sheet7.xml" /><Relationship Id="rId20" Type="http://schemas.openxmlformats.org/officeDocument/2006/relationships/chartsheet" Target="chartsheets/sheet8.xml" /><Relationship Id="rId21" Type="http://schemas.openxmlformats.org/officeDocument/2006/relationships/chartsheet" Target="chartsheets/sheet9.xml" /><Relationship Id="rId22" Type="http://schemas.openxmlformats.org/officeDocument/2006/relationships/chartsheet" Target="chartsheets/sheet10.xml" /><Relationship Id="rId23" Type="http://schemas.openxmlformats.org/officeDocument/2006/relationships/chartsheet" Target="chartsheets/sheet1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MDDA: Distribuição dos casos segundo a faxa etária e 
o trimestre de ocorrência, Estado de São Paulo,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575"/>
          <c:w val="0.8737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ConsolidadoGeral!$A$150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ConsolidadoGeral!$B$150:$G$150</c:f>
              <c:numCache>
                <c:ptCount val="6"/>
                <c:pt idx="0">
                  <c:v>10828</c:v>
                </c:pt>
                <c:pt idx="1">
                  <c:v>31653</c:v>
                </c:pt>
                <c:pt idx="2">
                  <c:v>17273</c:v>
                </c:pt>
                <c:pt idx="3">
                  <c:v>11891</c:v>
                </c:pt>
                <c:pt idx="4">
                  <c:v>57523</c:v>
                </c:pt>
                <c:pt idx="5">
                  <c:v>1567</c:v>
                </c:pt>
              </c:numCache>
            </c:numRef>
          </c:val>
        </c:ser>
        <c:ser>
          <c:idx val="1"/>
          <c:order val="1"/>
          <c:tx>
            <c:strRef>
              <c:f>ConsolidadoGeral!$A$151</c:f>
              <c:strCache>
                <c:ptCount val="1"/>
                <c:pt idx="0">
                  <c:v>2º Trimestre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ConsolidadoGeral!$B$151:$G$151</c:f>
              <c:numCache>
                <c:ptCount val="6"/>
                <c:pt idx="0">
                  <c:v>11506</c:v>
                </c:pt>
                <c:pt idx="1">
                  <c:v>37973</c:v>
                </c:pt>
                <c:pt idx="2">
                  <c:v>19627</c:v>
                </c:pt>
                <c:pt idx="3">
                  <c:v>12336</c:v>
                </c:pt>
                <c:pt idx="4">
                  <c:v>50457</c:v>
                </c:pt>
                <c:pt idx="5">
                  <c:v>1134</c:v>
                </c:pt>
              </c:numCache>
            </c:numRef>
          </c:val>
        </c:ser>
        <c:ser>
          <c:idx val="2"/>
          <c:order val="2"/>
          <c:tx>
            <c:strRef>
              <c:f>ConsolidadoGeral!$A$152</c:f>
              <c:strCache>
                <c:ptCount val="1"/>
                <c:pt idx="0">
                  <c:v>3º Trimestre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ConsolidadoGeral!$B$152:$G$152</c:f>
              <c:numCache>
                <c:ptCount val="6"/>
                <c:pt idx="0">
                  <c:v>16513</c:v>
                </c:pt>
                <c:pt idx="1">
                  <c:v>57765</c:v>
                </c:pt>
                <c:pt idx="2">
                  <c:v>30669</c:v>
                </c:pt>
                <c:pt idx="3">
                  <c:v>23660</c:v>
                </c:pt>
                <c:pt idx="4">
                  <c:v>111042</c:v>
                </c:pt>
                <c:pt idx="5">
                  <c:v>3260</c:v>
                </c:pt>
              </c:numCache>
            </c:numRef>
          </c:val>
        </c:ser>
        <c:ser>
          <c:idx val="3"/>
          <c:order val="3"/>
          <c:tx>
            <c:strRef>
              <c:f>ConsolidadoGeral!$A$153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ConsolidadoGeral!$B$153:$G$153</c:f>
              <c:numCache>
                <c:ptCount val="6"/>
                <c:pt idx="0">
                  <c:v>7717</c:v>
                </c:pt>
                <c:pt idx="1">
                  <c:v>23074</c:v>
                </c:pt>
                <c:pt idx="2">
                  <c:v>14130</c:v>
                </c:pt>
                <c:pt idx="3">
                  <c:v>10946</c:v>
                </c:pt>
                <c:pt idx="4">
                  <c:v>53588</c:v>
                </c:pt>
                <c:pt idx="5">
                  <c:v>877</c:v>
                </c:pt>
              </c:numCache>
            </c:numRef>
          </c:val>
        </c:ser>
        <c:ser>
          <c:idx val="4"/>
          <c:order val="4"/>
          <c:tx>
            <c:strRef>
              <c:f>ConsolidadoGeral!$A$154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ConsolidadoGeral!$B$154:$G$154</c:f>
              <c:numCache>
                <c:ptCount val="6"/>
                <c:pt idx="0">
                  <c:v>46564</c:v>
                </c:pt>
                <c:pt idx="1">
                  <c:v>150465</c:v>
                </c:pt>
                <c:pt idx="2">
                  <c:v>81699</c:v>
                </c:pt>
                <c:pt idx="3">
                  <c:v>58833</c:v>
                </c:pt>
                <c:pt idx="4">
                  <c:v>272610</c:v>
                </c:pt>
                <c:pt idx="5">
                  <c:v>6838</c:v>
                </c:pt>
              </c:numCache>
            </c:numRef>
          </c:val>
        </c:ser>
        <c:axId val="42008822"/>
        <c:axId val="46218871"/>
      </c:barChart>
      <c:catAx>
        <c:axId val="42008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18871"/>
        <c:crosses val="autoZero"/>
        <c:auto val="1"/>
        <c:lblOffset val="100"/>
        <c:noMultiLvlLbl val="0"/>
      </c:catAx>
      <c:valAx>
        <c:axId val="4621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08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5"/>
          <c:y val="0.27375"/>
          <c:w val="0.14675"/>
          <c:h val="0.392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por faixa etária e trimestre de ocorrência,
 Estado de S. Paulo,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ConsolidadoGeral!$M$163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ConsolidadoGeral!$N$162:$S$162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ConsolidadoGeral!$N$163:$S$163</c:f>
              <c:numCache>
                <c:ptCount val="6"/>
                <c:pt idx="0">
                  <c:v>8.282403334990631</c:v>
                </c:pt>
                <c:pt idx="1">
                  <c:v>24.21157302941064</c:v>
                </c:pt>
                <c:pt idx="2">
                  <c:v>13.21222319960225</c:v>
                </c:pt>
                <c:pt idx="3">
                  <c:v>9.095498527555742</c:v>
                </c:pt>
                <c:pt idx="4">
                  <c:v>43.99969403755689</c:v>
                </c:pt>
                <c:pt idx="5">
                  <c:v>1.198607870883849</c:v>
                </c:pt>
              </c:numCache>
            </c:numRef>
          </c:val>
        </c:ser>
        <c:ser>
          <c:idx val="1"/>
          <c:order val="1"/>
          <c:tx>
            <c:strRef>
              <c:f>ConsolidadoGeral!$M$164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ConsolidadoGeral!$N$162:$S$162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ConsolidadoGeral!$N$164:$S$164</c:f>
              <c:numCache>
                <c:ptCount val="6"/>
                <c:pt idx="0">
                  <c:v>8.648981831575624</c:v>
                </c:pt>
                <c:pt idx="1">
                  <c:v>28.544045462404068</c:v>
                </c:pt>
                <c:pt idx="2">
                  <c:v>14.753482218697616</c:v>
                </c:pt>
                <c:pt idx="3">
                  <c:v>9.272887178369277</c:v>
                </c:pt>
                <c:pt idx="4">
                  <c:v>37.928183232731726</c:v>
                </c:pt>
                <c:pt idx="5">
                  <c:v>0.8524200762216892</c:v>
                </c:pt>
              </c:numCache>
            </c:numRef>
          </c:val>
        </c:ser>
        <c:ser>
          <c:idx val="2"/>
          <c:order val="2"/>
          <c:tx>
            <c:strRef>
              <c:f>ConsolidadoGeral!$M$165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ConsolidadoGeral!$N$162:$S$162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ConsolidadoGeral!$N$165:$S$165</c:f>
              <c:numCache>
                <c:ptCount val="6"/>
                <c:pt idx="0">
                  <c:v>6.79801901123466</c:v>
                </c:pt>
                <c:pt idx="1">
                  <c:v>23.780510396897604</c:v>
                </c:pt>
                <c:pt idx="2">
                  <c:v>12.625715803037352</c:v>
                </c:pt>
                <c:pt idx="3">
                  <c:v>9.740273106389635</c:v>
                </c:pt>
                <c:pt idx="4">
                  <c:v>45.71341531190693</c:v>
                </c:pt>
                <c:pt idx="5">
                  <c:v>1.3420663705338212</c:v>
                </c:pt>
              </c:numCache>
            </c:numRef>
          </c:val>
        </c:ser>
        <c:ser>
          <c:idx val="3"/>
          <c:order val="3"/>
          <c:tx>
            <c:strRef>
              <c:f>ConsolidadoGeral!$M$166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ConsolidadoGeral!$N$162:$S$162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ConsolidadoGeral!$N$166:$S$166</c:f>
              <c:numCache>
                <c:ptCount val="6"/>
                <c:pt idx="0">
                  <c:v>6.9943443425298195</c:v>
                </c:pt>
                <c:pt idx="1">
                  <c:v>20.913243664576004</c:v>
                </c:pt>
                <c:pt idx="2">
                  <c:v>12.80680129065004</c:v>
                </c:pt>
                <c:pt idx="3">
                  <c:v>9.920965812275677</c:v>
                </c:pt>
                <c:pt idx="4">
                  <c:v>48.569771235906174</c:v>
                </c:pt>
                <c:pt idx="5">
                  <c:v>0.7948736540622848</c:v>
                </c:pt>
              </c:numCache>
            </c:numRef>
          </c:val>
        </c:ser>
        <c:ser>
          <c:idx val="4"/>
          <c:order val="4"/>
          <c:tx>
            <c:strRef>
              <c:f>ConsolidadoGeral!$M$167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ConsolidadoGeral!$N$162:$S$162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ConsolidadoGeral!$N$167:$S$167</c:f>
              <c:numCache>
                <c:ptCount val="6"/>
                <c:pt idx="0">
                  <c:v>7.546729464237961</c:v>
                </c:pt>
                <c:pt idx="1">
                  <c:v>24.38619209768415</c:v>
                </c:pt>
                <c:pt idx="2">
                  <c:v>13.241135866737764</c:v>
                </c:pt>
                <c:pt idx="3">
                  <c:v>9.535193165739884</c:v>
                </c:pt>
                <c:pt idx="4">
                  <c:v>44.182499769047126</c:v>
                </c:pt>
                <c:pt idx="5">
                  <c:v>1.1082496365531136</c:v>
                </c:pt>
              </c:numCache>
            </c:numRef>
          </c:val>
        </c:ser>
        <c:axId val="12114504"/>
        <c:axId val="49245257"/>
      </c:barChart>
      <c:catAx>
        <c:axId val="1211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45257"/>
        <c:crosses val="autoZero"/>
        <c:auto val="1"/>
        <c:lblOffset val="100"/>
        <c:noMultiLvlLbl val="0"/>
      </c:catAx>
      <c:valAx>
        <c:axId val="49245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14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segundo plano de tratamento e trimestre de ocorrência,
 Estado de S. Paulo,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ConsolidadoGeral!$U$162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ConsolidadoGeral!$M$163:$M$167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ConsolidadoGeral!$U$163:$U$167</c:f>
              <c:numCache>
                <c:ptCount val="5"/>
                <c:pt idx="0">
                  <c:v>50.82112670669675</c:v>
                </c:pt>
                <c:pt idx="1">
                  <c:v>53.05976712545007</c:v>
                </c:pt>
                <c:pt idx="2">
                  <c:v>50.135235829055325</c:v>
                </c:pt>
                <c:pt idx="3">
                  <c:v>52.17615922851031</c:v>
                </c:pt>
                <c:pt idx="4">
                  <c:v>51.27607538949999</c:v>
                </c:pt>
              </c:numCache>
            </c:numRef>
          </c:val>
        </c:ser>
        <c:ser>
          <c:idx val="1"/>
          <c:order val="1"/>
          <c:tx>
            <c:strRef>
              <c:f>ConsolidadoGeral!$V$162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ConsolidadoGeral!$M$163:$M$167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ConsolidadoGeral!$V$163:$V$167</c:f>
              <c:numCache>
                <c:ptCount val="5"/>
                <c:pt idx="0">
                  <c:v>19.646613378207824</c:v>
                </c:pt>
                <c:pt idx="1">
                  <c:v>20.029616711642976</c:v>
                </c:pt>
                <c:pt idx="2">
                  <c:v>20.457043584222898</c:v>
                </c:pt>
                <c:pt idx="3">
                  <c:v>19.47938947902694</c:v>
                </c:pt>
                <c:pt idx="4">
                  <c:v>20.018346571930067</c:v>
                </c:pt>
              </c:numCache>
            </c:numRef>
          </c:val>
        </c:ser>
        <c:ser>
          <c:idx val="2"/>
          <c:order val="2"/>
          <c:tx>
            <c:strRef>
              <c:f>ConsolidadoGeral!$W$162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ConsolidadoGeral!$M$163:$M$167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ConsolidadoGeral!$W$163:$W$167</c:f>
              <c:numCache>
                <c:ptCount val="5"/>
                <c:pt idx="0">
                  <c:v>26.656212949860404</c:v>
                </c:pt>
                <c:pt idx="1">
                  <c:v>24.31577127479648</c:v>
                </c:pt>
                <c:pt idx="2">
                  <c:v>26.75816869691942</c:v>
                </c:pt>
                <c:pt idx="3">
                  <c:v>25.933546024725374</c:v>
                </c:pt>
                <c:pt idx="4">
                  <c:v>26.062504760870585</c:v>
                </c:pt>
              </c:numCache>
            </c:numRef>
          </c:val>
        </c:ser>
        <c:ser>
          <c:idx val="3"/>
          <c:order val="3"/>
          <c:tx>
            <c:strRef>
              <c:f>ConsolidadoGeral!$X$162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ConsolidadoGeral!$M$163:$M$167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ConsolidadoGeral!$X$163:$X$167</c:f>
              <c:numCache>
                <c:ptCount val="5"/>
                <c:pt idx="0">
                  <c:v>2.8760469652350173</c:v>
                </c:pt>
                <c:pt idx="1">
                  <c:v>2.594844888110469</c:v>
                </c:pt>
                <c:pt idx="2">
                  <c:v>2.6495518898023542</c:v>
                </c:pt>
                <c:pt idx="3">
                  <c:v>2.4109052677373746</c:v>
                </c:pt>
                <c:pt idx="4">
                  <c:v>2.6430732776993526</c:v>
                </c:pt>
              </c:numCache>
            </c:numRef>
          </c:val>
        </c:ser>
        <c:axId val="46825098"/>
        <c:axId val="23732491"/>
      </c:barChart>
      <c:catAx>
        <c:axId val="46825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32491"/>
        <c:crosses val="autoZero"/>
        <c:auto val="1"/>
        <c:lblOffset val="100"/>
        <c:noMultiLvlLbl val="0"/>
      </c:catAx>
      <c:valAx>
        <c:axId val="23732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250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MDDA: Distribuição dos casos segundo o plano de tratamento e o trimestre de ocorrência, Estado de São Paulo,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ConsolidadoGeral!$A$150</c:f>
              <c:strCache>
                <c:ptCount val="1"/>
                <c:pt idx="0">
                  <c:v>1º Trimestre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ConsolidadoGeral!$I$150:$L$150</c:f>
              <c:numCache>
                <c:ptCount val="4"/>
                <c:pt idx="0">
                  <c:v>66441</c:v>
                </c:pt>
                <c:pt idx="1">
                  <c:v>25685</c:v>
                </c:pt>
                <c:pt idx="2">
                  <c:v>34849</c:v>
                </c:pt>
                <c:pt idx="3">
                  <c:v>3760</c:v>
                </c:pt>
              </c:numCache>
            </c:numRef>
          </c:val>
        </c:ser>
        <c:ser>
          <c:idx val="1"/>
          <c:order val="1"/>
          <c:tx>
            <c:strRef>
              <c:f>ConsolidadoGeral!$A$151</c:f>
              <c:strCache>
                <c:ptCount val="1"/>
                <c:pt idx="0">
                  <c:v>2º Trimestre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ConsolidadoGeral!$I$151:$L$151</c:f>
              <c:numCache>
                <c:ptCount val="4"/>
                <c:pt idx="0">
                  <c:v>70587</c:v>
                </c:pt>
                <c:pt idx="1">
                  <c:v>26646</c:v>
                </c:pt>
                <c:pt idx="2">
                  <c:v>32348</c:v>
                </c:pt>
                <c:pt idx="3">
                  <c:v>3452</c:v>
                </c:pt>
              </c:numCache>
            </c:numRef>
          </c:val>
        </c:ser>
        <c:ser>
          <c:idx val="2"/>
          <c:order val="2"/>
          <c:tx>
            <c:strRef>
              <c:f>ConsolidadoGeral!$A$152</c:f>
              <c:strCache>
                <c:ptCount val="1"/>
                <c:pt idx="0">
                  <c:v>3º Trimestre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ConsolidadoGeral!$I$152:$L$152</c:f>
              <c:numCache>
                <c:ptCount val="4"/>
                <c:pt idx="0">
                  <c:v>121783</c:v>
                </c:pt>
                <c:pt idx="1">
                  <c:v>49692</c:v>
                </c:pt>
                <c:pt idx="2">
                  <c:v>64998</c:v>
                </c:pt>
                <c:pt idx="3">
                  <c:v>6436</c:v>
                </c:pt>
              </c:numCache>
            </c:numRef>
          </c:val>
        </c:ser>
        <c:ser>
          <c:idx val="3"/>
          <c:order val="3"/>
          <c:tx>
            <c:strRef>
              <c:f>ConsolidadoGeral!$A$153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ConsolidadoGeral!$I$153:$L$153</c:f>
              <c:numCache>
                <c:ptCount val="4"/>
                <c:pt idx="0">
                  <c:v>57567</c:v>
                </c:pt>
                <c:pt idx="1">
                  <c:v>21492</c:v>
                </c:pt>
                <c:pt idx="2">
                  <c:v>28613</c:v>
                </c:pt>
                <c:pt idx="3">
                  <c:v>2660</c:v>
                </c:pt>
              </c:numCache>
            </c:numRef>
          </c:val>
        </c:ser>
        <c:ser>
          <c:idx val="4"/>
          <c:order val="4"/>
          <c:tx>
            <c:strRef>
              <c:f>ConsolidadoGeral!$A$154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ConsolidadoGeral!$I$154:$L$154</c:f>
              <c:numCache>
                <c:ptCount val="4"/>
                <c:pt idx="0">
                  <c:v>316378</c:v>
                </c:pt>
                <c:pt idx="1">
                  <c:v>123515</c:v>
                </c:pt>
                <c:pt idx="2">
                  <c:v>160808</c:v>
                </c:pt>
                <c:pt idx="3">
                  <c:v>16308</c:v>
                </c:pt>
              </c:numCache>
            </c:numRef>
          </c:val>
        </c:ser>
        <c:axId val="51436600"/>
        <c:axId val="55044665"/>
      </c:barChart>
      <c:catAx>
        <c:axId val="51436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44665"/>
        <c:crosses val="autoZero"/>
        <c:auto val="1"/>
        <c:lblOffset val="100"/>
        <c:noMultiLvlLbl val="0"/>
      </c:catAx>
      <c:valAx>
        <c:axId val="55044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366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MDDA: surtos notificados e investigados por trimestre de ocorrência,
 Estado de São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925"/>
          <c:w val="0.925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ConsolidadoGeral!$N$149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ConsolidadoGeral!$A$150:$A$154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ConsolidadoGeral!$N$150:$N$154</c:f>
              <c:numCache>
                <c:ptCount val="5"/>
                <c:pt idx="0">
                  <c:v>35</c:v>
                </c:pt>
                <c:pt idx="1">
                  <c:v>16</c:v>
                </c:pt>
                <c:pt idx="2">
                  <c:v>97</c:v>
                </c:pt>
                <c:pt idx="3">
                  <c:v>4</c:v>
                </c:pt>
                <c:pt idx="4">
                  <c:v>152</c:v>
                </c:pt>
              </c:numCache>
            </c:numRef>
          </c:val>
        </c:ser>
        <c:ser>
          <c:idx val="1"/>
          <c:order val="1"/>
          <c:tx>
            <c:strRef>
              <c:f>ConsolidadoGeral!$O$149</c:f>
              <c:strCache>
                <c:ptCount val="1"/>
                <c:pt idx="0">
                  <c:v>Inv.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ConsolidadoGeral!$A$150:$A$154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ConsolidadoGeral!$O$150:$O$154</c:f>
              <c:numCache>
                <c:ptCount val="5"/>
                <c:pt idx="0">
                  <c:v>19</c:v>
                </c:pt>
                <c:pt idx="1">
                  <c:v>18</c:v>
                </c:pt>
                <c:pt idx="2">
                  <c:v>50</c:v>
                </c:pt>
                <c:pt idx="3">
                  <c:v>4</c:v>
                </c:pt>
                <c:pt idx="4">
                  <c:v>91</c:v>
                </c:pt>
              </c:numCache>
            </c:numRef>
          </c:val>
        </c:ser>
        <c:axId val="21133434"/>
        <c:axId val="31495931"/>
      </c:barChart>
      <c:catAx>
        <c:axId val="2113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95931"/>
        <c:crosses val="autoZero"/>
        <c:auto val="1"/>
        <c:lblOffset val="100"/>
        <c:noMultiLvlLbl val="0"/>
      </c:catAx>
      <c:valAx>
        <c:axId val="31495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133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5"/>
          <c:y val="0.188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MDDA: Distribuição de casos de diarréia com sangue segundo a faixa etária e 
o trimestre de ocorrência, São Paulo,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ConsolidadoGeral!$A$226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ConsolidadoGeral!$B$225:$G$225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ConsolidadoGeral!$B$226:$G$226</c:f>
              <c:numCache>
                <c:ptCount val="6"/>
                <c:pt idx="0">
                  <c:v>28</c:v>
                </c:pt>
                <c:pt idx="1">
                  <c:v>52</c:v>
                </c:pt>
                <c:pt idx="2">
                  <c:v>19</c:v>
                </c:pt>
                <c:pt idx="3">
                  <c:v>6</c:v>
                </c:pt>
                <c:pt idx="4">
                  <c:v>54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ConsolidadoGeral!$A$227</c:f>
              <c:strCache>
                <c:ptCount val="1"/>
                <c:pt idx="0">
                  <c:v>2º Trimestre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ConsolidadoGeral!$B$225:$G$225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ConsolidadoGeral!$B$227:$G$227</c:f>
              <c:numCache>
                <c:ptCount val="6"/>
                <c:pt idx="0">
                  <c:v>16</c:v>
                </c:pt>
                <c:pt idx="1">
                  <c:v>36</c:v>
                </c:pt>
                <c:pt idx="2">
                  <c:v>12</c:v>
                </c:pt>
                <c:pt idx="3">
                  <c:v>6</c:v>
                </c:pt>
                <c:pt idx="4">
                  <c:v>29</c:v>
                </c:pt>
                <c:pt idx="5">
                  <c:v>7</c:v>
                </c:pt>
              </c:numCache>
            </c:numRef>
          </c:val>
        </c:ser>
        <c:ser>
          <c:idx val="2"/>
          <c:order val="2"/>
          <c:tx>
            <c:strRef>
              <c:f>ConsolidadoGeral!$A$228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ConsolidadoGeral!$B$225:$G$225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ConsolidadoGeral!$B$228:$G$228</c:f>
              <c:numCache>
                <c:ptCount val="6"/>
                <c:pt idx="0">
                  <c:v>6</c:v>
                </c:pt>
                <c:pt idx="1">
                  <c:v>29</c:v>
                </c:pt>
                <c:pt idx="2">
                  <c:v>19</c:v>
                </c:pt>
                <c:pt idx="3">
                  <c:v>3</c:v>
                </c:pt>
                <c:pt idx="4">
                  <c:v>78</c:v>
                </c:pt>
                <c:pt idx="5">
                  <c:v>4</c:v>
                </c:pt>
              </c:numCache>
            </c:numRef>
          </c:val>
        </c:ser>
        <c:ser>
          <c:idx val="3"/>
          <c:order val="3"/>
          <c:tx>
            <c:strRef>
              <c:f>ConsolidadoGeral!$A$229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ConsolidadoGeral!$B$225:$G$225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ConsolidadoGeral!$B$229:$G$229</c:f>
              <c:numCache>
                <c:ptCount val="6"/>
                <c:pt idx="0">
                  <c:v>13</c:v>
                </c:pt>
                <c:pt idx="1">
                  <c:v>22</c:v>
                </c:pt>
                <c:pt idx="2">
                  <c:v>7</c:v>
                </c:pt>
                <c:pt idx="3">
                  <c:v>2</c:v>
                </c:pt>
                <c:pt idx="4">
                  <c:v>32</c:v>
                </c:pt>
                <c:pt idx="5">
                  <c:v>2</c:v>
                </c:pt>
              </c:numCache>
            </c:numRef>
          </c:val>
        </c:ser>
        <c:ser>
          <c:idx val="4"/>
          <c:order val="4"/>
          <c:tx>
            <c:strRef>
              <c:f>ConsolidadoGeral!$A$230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ConsolidadoGeral!$B$225:$G$225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ConsolidadoGeral!$B$230:$G$230</c:f>
              <c:numCache>
                <c:ptCount val="6"/>
                <c:pt idx="0">
                  <c:v>63</c:v>
                </c:pt>
                <c:pt idx="1">
                  <c:v>139</c:v>
                </c:pt>
                <c:pt idx="2">
                  <c:v>57</c:v>
                </c:pt>
                <c:pt idx="3">
                  <c:v>17</c:v>
                </c:pt>
                <c:pt idx="4">
                  <c:v>193</c:v>
                </c:pt>
                <c:pt idx="5">
                  <c:v>17</c:v>
                </c:pt>
              </c:numCache>
            </c:numRef>
          </c:val>
        </c:ser>
        <c:axId val="33969596"/>
        <c:axId val="60540093"/>
      </c:barChart>
      <c:catAx>
        <c:axId val="33969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40093"/>
        <c:crosses val="autoZero"/>
        <c:auto val="1"/>
        <c:lblOffset val="100"/>
        <c:noMultiLvlLbl val="0"/>
      </c:catAx>
      <c:valAx>
        <c:axId val="60540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69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MDDA: distribuição dos casos segundo a DIR e a semana epidemiológica, DIR 1 a DIR 6,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ConsolidadoGeral!$A$10</c:f>
              <c:strCache>
                <c:ptCount val="1"/>
                <c:pt idx="0">
                  <c:v>DIR 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ConsolidadoGeral!$B$9:$BA$9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ConsolidadoGeral!$B$10:$BA$10</c:f>
              <c:numCache>
                <c:ptCount val="52"/>
                <c:pt idx="0">
                  <c:v>1212</c:v>
                </c:pt>
                <c:pt idx="1">
                  <c:v>1537</c:v>
                </c:pt>
                <c:pt idx="2">
                  <c:v>1739</c:v>
                </c:pt>
                <c:pt idx="3">
                  <c:v>1629</c:v>
                </c:pt>
                <c:pt idx="4">
                  <c:v>1692</c:v>
                </c:pt>
                <c:pt idx="5">
                  <c:v>2011</c:v>
                </c:pt>
                <c:pt idx="6">
                  <c:v>2118</c:v>
                </c:pt>
                <c:pt idx="7">
                  <c:v>2026</c:v>
                </c:pt>
                <c:pt idx="8">
                  <c:v>1874</c:v>
                </c:pt>
                <c:pt idx="9">
                  <c:v>1987</c:v>
                </c:pt>
                <c:pt idx="10">
                  <c:v>2081</c:v>
                </c:pt>
                <c:pt idx="11">
                  <c:v>2122</c:v>
                </c:pt>
                <c:pt idx="12">
                  <c:v>1882</c:v>
                </c:pt>
                <c:pt idx="13">
                  <c:v>2001</c:v>
                </c:pt>
                <c:pt idx="14">
                  <c:v>1883</c:v>
                </c:pt>
                <c:pt idx="15">
                  <c:v>1789</c:v>
                </c:pt>
                <c:pt idx="16">
                  <c:v>2230</c:v>
                </c:pt>
                <c:pt idx="17">
                  <c:v>1977</c:v>
                </c:pt>
                <c:pt idx="18">
                  <c:v>2189</c:v>
                </c:pt>
                <c:pt idx="19">
                  <c:v>2190</c:v>
                </c:pt>
                <c:pt idx="20">
                  <c:v>2217</c:v>
                </c:pt>
                <c:pt idx="21">
                  <c:v>2240</c:v>
                </c:pt>
                <c:pt idx="22">
                  <c:v>2207</c:v>
                </c:pt>
                <c:pt idx="23">
                  <c:v>2176</c:v>
                </c:pt>
                <c:pt idx="24">
                  <c:v>2104</c:v>
                </c:pt>
                <c:pt idx="25">
                  <c:v>1990</c:v>
                </c:pt>
                <c:pt idx="26">
                  <c:v>2034</c:v>
                </c:pt>
                <c:pt idx="27">
                  <c:v>2024</c:v>
                </c:pt>
                <c:pt idx="28">
                  <c:v>2177</c:v>
                </c:pt>
                <c:pt idx="29">
                  <c:v>2852</c:v>
                </c:pt>
                <c:pt idx="30">
                  <c:v>2336</c:v>
                </c:pt>
                <c:pt idx="31">
                  <c:v>2740</c:v>
                </c:pt>
                <c:pt idx="32">
                  <c:v>2817</c:v>
                </c:pt>
                <c:pt idx="33">
                  <c:v>2201</c:v>
                </c:pt>
                <c:pt idx="34">
                  <c:v>1962</c:v>
                </c:pt>
                <c:pt idx="35">
                  <c:v>1489</c:v>
                </c:pt>
                <c:pt idx="36">
                  <c:v>1970</c:v>
                </c:pt>
                <c:pt idx="37">
                  <c:v>1758</c:v>
                </c:pt>
                <c:pt idx="38">
                  <c:v>1517</c:v>
                </c:pt>
                <c:pt idx="39">
                  <c:v>1478</c:v>
                </c:pt>
                <c:pt idx="40">
                  <c:v>1302</c:v>
                </c:pt>
                <c:pt idx="41">
                  <c:v>1030</c:v>
                </c:pt>
                <c:pt idx="42">
                  <c:v>1158</c:v>
                </c:pt>
                <c:pt idx="43">
                  <c:v>1045</c:v>
                </c:pt>
                <c:pt idx="44">
                  <c:v>939</c:v>
                </c:pt>
                <c:pt idx="45">
                  <c:v>947</c:v>
                </c:pt>
                <c:pt idx="46">
                  <c:v>1064</c:v>
                </c:pt>
                <c:pt idx="47">
                  <c:v>1057</c:v>
                </c:pt>
                <c:pt idx="48">
                  <c:v>935</c:v>
                </c:pt>
                <c:pt idx="49">
                  <c:v>855</c:v>
                </c:pt>
                <c:pt idx="50">
                  <c:v>890</c:v>
                </c:pt>
                <c:pt idx="51">
                  <c:v>1034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ConsolidadoGeral!$A$11</c:f>
              <c:strCache>
                <c:ptCount val="1"/>
                <c:pt idx="0">
                  <c:v>DIR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ConsolidadoGeral!$B$9:$BA$9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ConsolidadoGeral!$B$11:$BA$11</c:f>
              <c:numCache>
                <c:ptCount val="52"/>
                <c:pt idx="0">
                  <c:v>556</c:v>
                </c:pt>
                <c:pt idx="1">
                  <c:v>584</c:v>
                </c:pt>
                <c:pt idx="2">
                  <c:v>585</c:v>
                </c:pt>
                <c:pt idx="3">
                  <c:v>755</c:v>
                </c:pt>
                <c:pt idx="4">
                  <c:v>776</c:v>
                </c:pt>
                <c:pt idx="5">
                  <c:v>667</c:v>
                </c:pt>
                <c:pt idx="6">
                  <c:v>820</c:v>
                </c:pt>
                <c:pt idx="7">
                  <c:v>627</c:v>
                </c:pt>
                <c:pt idx="8">
                  <c:v>625</c:v>
                </c:pt>
                <c:pt idx="9">
                  <c:v>752</c:v>
                </c:pt>
                <c:pt idx="10">
                  <c:v>711</c:v>
                </c:pt>
                <c:pt idx="11">
                  <c:v>895</c:v>
                </c:pt>
                <c:pt idx="12">
                  <c:v>582</c:v>
                </c:pt>
                <c:pt idx="13">
                  <c:v>581</c:v>
                </c:pt>
                <c:pt idx="14">
                  <c:v>575</c:v>
                </c:pt>
                <c:pt idx="15">
                  <c:v>565</c:v>
                </c:pt>
                <c:pt idx="16">
                  <c:v>491</c:v>
                </c:pt>
                <c:pt idx="17">
                  <c:v>567</c:v>
                </c:pt>
                <c:pt idx="18">
                  <c:v>602</c:v>
                </c:pt>
                <c:pt idx="19">
                  <c:v>713</c:v>
                </c:pt>
                <c:pt idx="20">
                  <c:v>681</c:v>
                </c:pt>
                <c:pt idx="21">
                  <c:v>684</c:v>
                </c:pt>
                <c:pt idx="22">
                  <c:v>811</c:v>
                </c:pt>
                <c:pt idx="23">
                  <c:v>783</c:v>
                </c:pt>
                <c:pt idx="24">
                  <c:v>922</c:v>
                </c:pt>
                <c:pt idx="25">
                  <c:v>865</c:v>
                </c:pt>
                <c:pt idx="26">
                  <c:v>886</c:v>
                </c:pt>
                <c:pt idx="27">
                  <c:v>904</c:v>
                </c:pt>
                <c:pt idx="28">
                  <c:v>1022</c:v>
                </c:pt>
                <c:pt idx="29">
                  <c:v>1062</c:v>
                </c:pt>
                <c:pt idx="30">
                  <c:v>847</c:v>
                </c:pt>
                <c:pt idx="31">
                  <c:v>1067</c:v>
                </c:pt>
                <c:pt idx="32">
                  <c:v>1358</c:v>
                </c:pt>
                <c:pt idx="33">
                  <c:v>942</c:v>
                </c:pt>
                <c:pt idx="34">
                  <c:v>851</c:v>
                </c:pt>
                <c:pt idx="35">
                  <c:v>790</c:v>
                </c:pt>
                <c:pt idx="36">
                  <c:v>577</c:v>
                </c:pt>
                <c:pt idx="37">
                  <c:v>600</c:v>
                </c:pt>
                <c:pt idx="38">
                  <c:v>509</c:v>
                </c:pt>
                <c:pt idx="39">
                  <c:v>490</c:v>
                </c:pt>
                <c:pt idx="40">
                  <c:v>443</c:v>
                </c:pt>
                <c:pt idx="41">
                  <c:v>461</c:v>
                </c:pt>
                <c:pt idx="42">
                  <c:v>533</c:v>
                </c:pt>
                <c:pt idx="43">
                  <c:v>423</c:v>
                </c:pt>
                <c:pt idx="44">
                  <c:v>432</c:v>
                </c:pt>
                <c:pt idx="45">
                  <c:v>489</c:v>
                </c:pt>
                <c:pt idx="46">
                  <c:v>480</c:v>
                </c:pt>
                <c:pt idx="47">
                  <c:v>480</c:v>
                </c:pt>
                <c:pt idx="48">
                  <c:v>456</c:v>
                </c:pt>
                <c:pt idx="49">
                  <c:v>387</c:v>
                </c:pt>
                <c:pt idx="50">
                  <c:v>419</c:v>
                </c:pt>
                <c:pt idx="51">
                  <c:v>446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ConsolidadoGeral!$A$12</c:f>
              <c:strCache>
                <c:ptCount val="1"/>
                <c:pt idx="0">
                  <c:v>DIR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ConsolidadoGeral!$B$9:$BA$9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ConsolidadoGeral!$B$12:$BA$12</c:f>
              <c:numCache>
                <c:ptCount val="52"/>
                <c:pt idx="0">
                  <c:v>353</c:v>
                </c:pt>
                <c:pt idx="1">
                  <c:v>484</c:v>
                </c:pt>
                <c:pt idx="2">
                  <c:v>589</c:v>
                </c:pt>
                <c:pt idx="3">
                  <c:v>591</c:v>
                </c:pt>
                <c:pt idx="4">
                  <c:v>465</c:v>
                </c:pt>
                <c:pt idx="5">
                  <c:v>451</c:v>
                </c:pt>
                <c:pt idx="6">
                  <c:v>631</c:v>
                </c:pt>
                <c:pt idx="7">
                  <c:v>637</c:v>
                </c:pt>
                <c:pt idx="8">
                  <c:v>463</c:v>
                </c:pt>
                <c:pt idx="9">
                  <c:v>580</c:v>
                </c:pt>
                <c:pt idx="10">
                  <c:v>646</c:v>
                </c:pt>
                <c:pt idx="11">
                  <c:v>576</c:v>
                </c:pt>
                <c:pt idx="12">
                  <c:v>522</c:v>
                </c:pt>
                <c:pt idx="13">
                  <c:v>465</c:v>
                </c:pt>
                <c:pt idx="14">
                  <c:v>394</c:v>
                </c:pt>
                <c:pt idx="15">
                  <c:v>448</c:v>
                </c:pt>
                <c:pt idx="16">
                  <c:v>471</c:v>
                </c:pt>
                <c:pt idx="17">
                  <c:v>512</c:v>
                </c:pt>
                <c:pt idx="18">
                  <c:v>585</c:v>
                </c:pt>
                <c:pt idx="19">
                  <c:v>565</c:v>
                </c:pt>
                <c:pt idx="20">
                  <c:v>704</c:v>
                </c:pt>
                <c:pt idx="21">
                  <c:v>692</c:v>
                </c:pt>
                <c:pt idx="22">
                  <c:v>709</c:v>
                </c:pt>
                <c:pt idx="23">
                  <c:v>566</c:v>
                </c:pt>
                <c:pt idx="24">
                  <c:v>676</c:v>
                </c:pt>
                <c:pt idx="25">
                  <c:v>682</c:v>
                </c:pt>
                <c:pt idx="26">
                  <c:v>661</c:v>
                </c:pt>
                <c:pt idx="27">
                  <c:v>725</c:v>
                </c:pt>
                <c:pt idx="28">
                  <c:v>812</c:v>
                </c:pt>
                <c:pt idx="29">
                  <c:v>1067</c:v>
                </c:pt>
                <c:pt idx="30">
                  <c:v>774</c:v>
                </c:pt>
                <c:pt idx="31">
                  <c:v>926</c:v>
                </c:pt>
                <c:pt idx="32">
                  <c:v>1335</c:v>
                </c:pt>
                <c:pt idx="33">
                  <c:v>1002</c:v>
                </c:pt>
                <c:pt idx="34">
                  <c:v>820</c:v>
                </c:pt>
                <c:pt idx="35">
                  <c:v>619</c:v>
                </c:pt>
                <c:pt idx="36">
                  <c:v>612</c:v>
                </c:pt>
                <c:pt idx="37">
                  <c:v>601</c:v>
                </c:pt>
                <c:pt idx="38">
                  <c:v>406</c:v>
                </c:pt>
                <c:pt idx="39">
                  <c:v>372</c:v>
                </c:pt>
                <c:pt idx="40">
                  <c:v>408</c:v>
                </c:pt>
                <c:pt idx="41">
                  <c:v>410</c:v>
                </c:pt>
                <c:pt idx="42">
                  <c:v>400</c:v>
                </c:pt>
                <c:pt idx="43">
                  <c:v>429</c:v>
                </c:pt>
                <c:pt idx="44">
                  <c:v>404</c:v>
                </c:pt>
                <c:pt idx="45">
                  <c:v>419</c:v>
                </c:pt>
                <c:pt idx="46">
                  <c:v>447</c:v>
                </c:pt>
                <c:pt idx="47">
                  <c:v>427</c:v>
                </c:pt>
                <c:pt idx="48">
                  <c:v>484</c:v>
                </c:pt>
                <c:pt idx="49">
                  <c:v>485</c:v>
                </c:pt>
                <c:pt idx="50">
                  <c:v>217</c:v>
                </c:pt>
                <c:pt idx="51">
                  <c:v>251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ConsolidadoGeral!$A$13</c:f>
              <c:strCache>
                <c:ptCount val="1"/>
                <c:pt idx="0">
                  <c:v>DIR 4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ConsolidadoGeral!$B$9:$BA$9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ConsolidadoGeral!$B$13:$BA$13</c:f>
              <c:numCache>
                <c:ptCount val="52"/>
                <c:pt idx="0">
                  <c:v>276</c:v>
                </c:pt>
                <c:pt idx="1">
                  <c:v>275</c:v>
                </c:pt>
                <c:pt idx="2">
                  <c:v>324</c:v>
                </c:pt>
                <c:pt idx="3">
                  <c:v>333</c:v>
                </c:pt>
                <c:pt idx="4">
                  <c:v>350</c:v>
                </c:pt>
                <c:pt idx="5">
                  <c:v>422</c:v>
                </c:pt>
                <c:pt idx="6">
                  <c:v>430</c:v>
                </c:pt>
                <c:pt idx="7">
                  <c:v>336</c:v>
                </c:pt>
                <c:pt idx="8">
                  <c:v>363</c:v>
                </c:pt>
                <c:pt idx="9">
                  <c:v>341</c:v>
                </c:pt>
                <c:pt idx="10">
                  <c:v>453</c:v>
                </c:pt>
                <c:pt idx="11">
                  <c:v>424</c:v>
                </c:pt>
                <c:pt idx="12">
                  <c:v>335</c:v>
                </c:pt>
                <c:pt idx="13">
                  <c:v>417</c:v>
                </c:pt>
                <c:pt idx="14">
                  <c:v>332</c:v>
                </c:pt>
                <c:pt idx="15">
                  <c:v>309</c:v>
                </c:pt>
                <c:pt idx="16">
                  <c:v>326</c:v>
                </c:pt>
                <c:pt idx="17">
                  <c:v>312</c:v>
                </c:pt>
                <c:pt idx="18">
                  <c:v>367</c:v>
                </c:pt>
                <c:pt idx="19">
                  <c:v>298</c:v>
                </c:pt>
                <c:pt idx="20">
                  <c:v>359</c:v>
                </c:pt>
                <c:pt idx="21">
                  <c:v>373</c:v>
                </c:pt>
                <c:pt idx="22">
                  <c:v>292</c:v>
                </c:pt>
                <c:pt idx="23">
                  <c:v>343</c:v>
                </c:pt>
                <c:pt idx="24">
                  <c:v>387</c:v>
                </c:pt>
                <c:pt idx="25">
                  <c:v>428</c:v>
                </c:pt>
                <c:pt idx="26">
                  <c:v>489</c:v>
                </c:pt>
                <c:pt idx="27">
                  <c:v>477</c:v>
                </c:pt>
                <c:pt idx="28">
                  <c:v>595</c:v>
                </c:pt>
                <c:pt idx="29">
                  <c:v>617</c:v>
                </c:pt>
                <c:pt idx="30">
                  <c:v>569</c:v>
                </c:pt>
                <c:pt idx="31">
                  <c:v>658</c:v>
                </c:pt>
                <c:pt idx="32">
                  <c:v>863</c:v>
                </c:pt>
                <c:pt idx="33">
                  <c:v>598</c:v>
                </c:pt>
                <c:pt idx="34">
                  <c:v>361</c:v>
                </c:pt>
                <c:pt idx="35">
                  <c:v>370</c:v>
                </c:pt>
                <c:pt idx="36">
                  <c:v>424</c:v>
                </c:pt>
                <c:pt idx="37">
                  <c:v>430</c:v>
                </c:pt>
                <c:pt idx="38">
                  <c:v>300</c:v>
                </c:pt>
                <c:pt idx="39">
                  <c:v>327</c:v>
                </c:pt>
                <c:pt idx="40">
                  <c:v>291</c:v>
                </c:pt>
                <c:pt idx="41">
                  <c:v>285</c:v>
                </c:pt>
                <c:pt idx="42">
                  <c:v>295</c:v>
                </c:pt>
                <c:pt idx="43">
                  <c:v>184</c:v>
                </c:pt>
                <c:pt idx="44">
                  <c:v>332</c:v>
                </c:pt>
                <c:pt idx="45">
                  <c:v>243</c:v>
                </c:pt>
                <c:pt idx="46">
                  <c:v>305</c:v>
                </c:pt>
                <c:pt idx="47">
                  <c:v>281</c:v>
                </c:pt>
                <c:pt idx="48">
                  <c:v>241</c:v>
                </c:pt>
                <c:pt idx="49">
                  <c:v>324</c:v>
                </c:pt>
                <c:pt idx="50">
                  <c:v>306</c:v>
                </c:pt>
                <c:pt idx="51">
                  <c:v>266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ConsolidadoGeral!$A$14</c:f>
              <c:strCache>
                <c:ptCount val="1"/>
                <c:pt idx="0">
                  <c:v>DIR 5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ConsolidadoGeral!$B$9:$BA$9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ConsolidadoGeral!$B$14:$BA$14</c:f>
              <c:numCache>
                <c:ptCount val="52"/>
                <c:pt idx="0">
                  <c:v>1025</c:v>
                </c:pt>
                <c:pt idx="1">
                  <c:v>1135</c:v>
                </c:pt>
                <c:pt idx="2">
                  <c:v>1257</c:v>
                </c:pt>
                <c:pt idx="3">
                  <c:v>1476</c:v>
                </c:pt>
                <c:pt idx="4">
                  <c:v>1232</c:v>
                </c:pt>
                <c:pt idx="5">
                  <c:v>1310</c:v>
                </c:pt>
                <c:pt idx="6">
                  <c:v>1280</c:v>
                </c:pt>
                <c:pt idx="7">
                  <c:v>1253</c:v>
                </c:pt>
                <c:pt idx="8">
                  <c:v>1457</c:v>
                </c:pt>
                <c:pt idx="9">
                  <c:v>1158</c:v>
                </c:pt>
                <c:pt idx="10">
                  <c:v>1215</c:v>
                </c:pt>
                <c:pt idx="11">
                  <c:v>1314</c:v>
                </c:pt>
                <c:pt idx="12">
                  <c:v>1041</c:v>
                </c:pt>
                <c:pt idx="13">
                  <c:v>1123</c:v>
                </c:pt>
                <c:pt idx="14">
                  <c:v>1208</c:v>
                </c:pt>
                <c:pt idx="15">
                  <c:v>1223</c:v>
                </c:pt>
                <c:pt idx="16">
                  <c:v>934</c:v>
                </c:pt>
                <c:pt idx="17">
                  <c:v>152</c:v>
                </c:pt>
                <c:pt idx="18">
                  <c:v>0</c:v>
                </c:pt>
                <c:pt idx="19">
                  <c:v>1427</c:v>
                </c:pt>
                <c:pt idx="20">
                  <c:v>1174</c:v>
                </c:pt>
                <c:pt idx="21">
                  <c:v>1353</c:v>
                </c:pt>
                <c:pt idx="22">
                  <c:v>1295</c:v>
                </c:pt>
                <c:pt idx="23">
                  <c:v>1450</c:v>
                </c:pt>
                <c:pt idx="24">
                  <c:v>1569</c:v>
                </c:pt>
                <c:pt idx="25">
                  <c:v>1544</c:v>
                </c:pt>
                <c:pt idx="26">
                  <c:v>1497</c:v>
                </c:pt>
                <c:pt idx="27">
                  <c:v>1626</c:v>
                </c:pt>
                <c:pt idx="28">
                  <c:v>1777</c:v>
                </c:pt>
                <c:pt idx="29">
                  <c:v>2196</c:v>
                </c:pt>
                <c:pt idx="30">
                  <c:v>2016</c:v>
                </c:pt>
                <c:pt idx="31">
                  <c:v>2152</c:v>
                </c:pt>
                <c:pt idx="32">
                  <c:v>2231</c:v>
                </c:pt>
                <c:pt idx="33">
                  <c:v>2095</c:v>
                </c:pt>
                <c:pt idx="34">
                  <c:v>1789</c:v>
                </c:pt>
                <c:pt idx="35">
                  <c:v>1453</c:v>
                </c:pt>
                <c:pt idx="36">
                  <c:v>1804</c:v>
                </c:pt>
                <c:pt idx="37">
                  <c:v>1380</c:v>
                </c:pt>
                <c:pt idx="38">
                  <c:v>1232</c:v>
                </c:pt>
                <c:pt idx="39">
                  <c:v>1121</c:v>
                </c:pt>
                <c:pt idx="40">
                  <c:v>1047</c:v>
                </c:pt>
                <c:pt idx="41">
                  <c:v>890</c:v>
                </c:pt>
                <c:pt idx="42">
                  <c:v>920</c:v>
                </c:pt>
                <c:pt idx="43">
                  <c:v>904</c:v>
                </c:pt>
                <c:pt idx="44">
                  <c:v>807</c:v>
                </c:pt>
                <c:pt idx="45">
                  <c:v>804</c:v>
                </c:pt>
                <c:pt idx="46">
                  <c:v>779</c:v>
                </c:pt>
                <c:pt idx="47">
                  <c:v>931</c:v>
                </c:pt>
                <c:pt idx="48">
                  <c:v>859</c:v>
                </c:pt>
                <c:pt idx="49">
                  <c:v>917</c:v>
                </c:pt>
                <c:pt idx="50">
                  <c:v>821</c:v>
                </c:pt>
                <c:pt idx="51">
                  <c:v>976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ConsolidadoGeral!$A$15</c:f>
              <c:strCache>
                <c:ptCount val="1"/>
                <c:pt idx="0">
                  <c:v>DIR 6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ConsolidadoGeral!$B$9:$BA$9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ConsolidadoGeral!$B$15:$BA$15</c:f>
              <c:numCache>
                <c:ptCount val="52"/>
                <c:pt idx="0">
                  <c:v>413</c:v>
                </c:pt>
                <c:pt idx="1">
                  <c:v>290</c:v>
                </c:pt>
                <c:pt idx="2">
                  <c:v>467</c:v>
                </c:pt>
                <c:pt idx="3">
                  <c:v>400</c:v>
                </c:pt>
                <c:pt idx="4">
                  <c:v>442</c:v>
                </c:pt>
                <c:pt idx="5">
                  <c:v>351</c:v>
                </c:pt>
                <c:pt idx="6">
                  <c:v>370</c:v>
                </c:pt>
                <c:pt idx="7">
                  <c:v>302</c:v>
                </c:pt>
                <c:pt idx="8">
                  <c:v>302</c:v>
                </c:pt>
                <c:pt idx="9">
                  <c:v>512</c:v>
                </c:pt>
                <c:pt idx="10">
                  <c:v>441</c:v>
                </c:pt>
                <c:pt idx="11">
                  <c:v>540</c:v>
                </c:pt>
                <c:pt idx="12">
                  <c:v>508</c:v>
                </c:pt>
                <c:pt idx="13">
                  <c:v>450</c:v>
                </c:pt>
                <c:pt idx="14">
                  <c:v>419</c:v>
                </c:pt>
                <c:pt idx="15">
                  <c:v>340</c:v>
                </c:pt>
                <c:pt idx="16">
                  <c:v>402</c:v>
                </c:pt>
                <c:pt idx="17">
                  <c:v>276</c:v>
                </c:pt>
                <c:pt idx="18">
                  <c:v>338</c:v>
                </c:pt>
                <c:pt idx="19">
                  <c:v>352</c:v>
                </c:pt>
                <c:pt idx="20">
                  <c:v>416</c:v>
                </c:pt>
                <c:pt idx="21">
                  <c:v>433</c:v>
                </c:pt>
                <c:pt idx="22">
                  <c:v>357</c:v>
                </c:pt>
                <c:pt idx="23">
                  <c:v>442</c:v>
                </c:pt>
                <c:pt idx="24">
                  <c:v>522</c:v>
                </c:pt>
                <c:pt idx="25">
                  <c:v>573</c:v>
                </c:pt>
                <c:pt idx="26">
                  <c:v>579</c:v>
                </c:pt>
                <c:pt idx="27">
                  <c:v>838</c:v>
                </c:pt>
                <c:pt idx="28">
                  <c:v>870</c:v>
                </c:pt>
                <c:pt idx="29">
                  <c:v>977</c:v>
                </c:pt>
                <c:pt idx="30">
                  <c:v>1044</c:v>
                </c:pt>
                <c:pt idx="31">
                  <c:v>1489</c:v>
                </c:pt>
                <c:pt idx="32">
                  <c:v>1959</c:v>
                </c:pt>
                <c:pt idx="33">
                  <c:v>1976</c:v>
                </c:pt>
                <c:pt idx="34">
                  <c:v>1764</c:v>
                </c:pt>
                <c:pt idx="35">
                  <c:v>1316</c:v>
                </c:pt>
                <c:pt idx="36">
                  <c:v>1659</c:v>
                </c:pt>
                <c:pt idx="37">
                  <c:v>1305</c:v>
                </c:pt>
                <c:pt idx="38">
                  <c:v>1007</c:v>
                </c:pt>
                <c:pt idx="39">
                  <c:v>733</c:v>
                </c:pt>
                <c:pt idx="40">
                  <c:v>642</c:v>
                </c:pt>
                <c:pt idx="41">
                  <c:v>620</c:v>
                </c:pt>
                <c:pt idx="42">
                  <c:v>666</c:v>
                </c:pt>
                <c:pt idx="43">
                  <c:v>536</c:v>
                </c:pt>
                <c:pt idx="44">
                  <c:v>507</c:v>
                </c:pt>
                <c:pt idx="45">
                  <c:v>389</c:v>
                </c:pt>
                <c:pt idx="46">
                  <c:v>428</c:v>
                </c:pt>
                <c:pt idx="47">
                  <c:v>465</c:v>
                </c:pt>
                <c:pt idx="48">
                  <c:v>433</c:v>
                </c:pt>
                <c:pt idx="49">
                  <c:v>475</c:v>
                </c:pt>
                <c:pt idx="50">
                  <c:v>463</c:v>
                </c:pt>
                <c:pt idx="51">
                  <c:v>495</c:v>
                </c:pt>
              </c:numCache>
            </c:numRef>
          </c:val>
          <c:smooth val="0"/>
        </c:ser>
        <c:axId val="42791934"/>
        <c:axId val="30012287"/>
      </c:lineChart>
      <c:catAx>
        <c:axId val="4279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12287"/>
        <c:crosses val="autoZero"/>
        <c:auto val="1"/>
        <c:lblOffset val="100"/>
        <c:noMultiLvlLbl val="0"/>
      </c:catAx>
      <c:valAx>
        <c:axId val="30012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91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MDDA: distribuição de casos segundo a semana epidemiológica, DIR 7 a DIR 12,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475"/>
          <c:w val="0.886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ConsolidadoGeral!$A$16</c:f>
              <c:strCache>
                <c:ptCount val="1"/>
                <c:pt idx="0">
                  <c:v>DIR 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ConsolidadoGeral!$B$16:$BA$16</c:f>
              <c:numCache>
                <c:ptCount val="52"/>
                <c:pt idx="0">
                  <c:v>106</c:v>
                </c:pt>
                <c:pt idx="1">
                  <c:v>76</c:v>
                </c:pt>
                <c:pt idx="2">
                  <c:v>111</c:v>
                </c:pt>
                <c:pt idx="3">
                  <c:v>113</c:v>
                </c:pt>
                <c:pt idx="4">
                  <c:v>134</c:v>
                </c:pt>
                <c:pt idx="5">
                  <c:v>96</c:v>
                </c:pt>
                <c:pt idx="6">
                  <c:v>78</c:v>
                </c:pt>
                <c:pt idx="7">
                  <c:v>99</c:v>
                </c:pt>
                <c:pt idx="8">
                  <c:v>99</c:v>
                </c:pt>
                <c:pt idx="9">
                  <c:v>109</c:v>
                </c:pt>
                <c:pt idx="10">
                  <c:v>121</c:v>
                </c:pt>
                <c:pt idx="11">
                  <c:v>149</c:v>
                </c:pt>
                <c:pt idx="12">
                  <c:v>132</c:v>
                </c:pt>
                <c:pt idx="13">
                  <c:v>109</c:v>
                </c:pt>
                <c:pt idx="14">
                  <c:v>68</c:v>
                </c:pt>
                <c:pt idx="15">
                  <c:v>88</c:v>
                </c:pt>
                <c:pt idx="16">
                  <c:v>81</c:v>
                </c:pt>
                <c:pt idx="17">
                  <c:v>86</c:v>
                </c:pt>
                <c:pt idx="18">
                  <c:v>76</c:v>
                </c:pt>
                <c:pt idx="19">
                  <c:v>67</c:v>
                </c:pt>
                <c:pt idx="20">
                  <c:v>92</c:v>
                </c:pt>
                <c:pt idx="21">
                  <c:v>125</c:v>
                </c:pt>
                <c:pt idx="22">
                  <c:v>126</c:v>
                </c:pt>
                <c:pt idx="23">
                  <c:v>167</c:v>
                </c:pt>
                <c:pt idx="24">
                  <c:v>186</c:v>
                </c:pt>
                <c:pt idx="25">
                  <c:v>163</c:v>
                </c:pt>
                <c:pt idx="26">
                  <c:v>251</c:v>
                </c:pt>
                <c:pt idx="27">
                  <c:v>256</c:v>
                </c:pt>
                <c:pt idx="28">
                  <c:v>292</c:v>
                </c:pt>
                <c:pt idx="29">
                  <c:v>313</c:v>
                </c:pt>
                <c:pt idx="30">
                  <c:v>332</c:v>
                </c:pt>
                <c:pt idx="31">
                  <c:v>389</c:v>
                </c:pt>
                <c:pt idx="32">
                  <c:v>569</c:v>
                </c:pt>
                <c:pt idx="33">
                  <c:v>436</c:v>
                </c:pt>
                <c:pt idx="34">
                  <c:v>346</c:v>
                </c:pt>
                <c:pt idx="35">
                  <c:v>325</c:v>
                </c:pt>
                <c:pt idx="36">
                  <c:v>303</c:v>
                </c:pt>
                <c:pt idx="37">
                  <c:v>358</c:v>
                </c:pt>
                <c:pt idx="38">
                  <c:v>210</c:v>
                </c:pt>
                <c:pt idx="39">
                  <c:v>204</c:v>
                </c:pt>
                <c:pt idx="40">
                  <c:v>82</c:v>
                </c:pt>
                <c:pt idx="41">
                  <c:v>172</c:v>
                </c:pt>
                <c:pt idx="42">
                  <c:v>99</c:v>
                </c:pt>
                <c:pt idx="43">
                  <c:v>71</c:v>
                </c:pt>
                <c:pt idx="44">
                  <c:v>40</c:v>
                </c:pt>
                <c:pt idx="45">
                  <c:v>77</c:v>
                </c:pt>
                <c:pt idx="46">
                  <c:v>105</c:v>
                </c:pt>
                <c:pt idx="47">
                  <c:v>104</c:v>
                </c:pt>
                <c:pt idx="48">
                  <c:v>102</c:v>
                </c:pt>
                <c:pt idx="49">
                  <c:v>92</c:v>
                </c:pt>
                <c:pt idx="50">
                  <c:v>64</c:v>
                </c:pt>
                <c:pt idx="51">
                  <c:v>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ConsolidadoGeral!$A$17</c:f>
              <c:strCache>
                <c:ptCount val="1"/>
                <c:pt idx="0">
                  <c:v>DIR 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ConsolidadoGeral!$B$17:$BA$17</c:f>
              <c:numCache>
                <c:ptCount val="52"/>
                <c:pt idx="0">
                  <c:v>197</c:v>
                </c:pt>
                <c:pt idx="1">
                  <c:v>195</c:v>
                </c:pt>
                <c:pt idx="2">
                  <c:v>158</c:v>
                </c:pt>
                <c:pt idx="3">
                  <c:v>221</c:v>
                </c:pt>
                <c:pt idx="4">
                  <c:v>142</c:v>
                </c:pt>
                <c:pt idx="5">
                  <c:v>162</c:v>
                </c:pt>
                <c:pt idx="6">
                  <c:v>200</c:v>
                </c:pt>
                <c:pt idx="7">
                  <c:v>132</c:v>
                </c:pt>
                <c:pt idx="8">
                  <c:v>107</c:v>
                </c:pt>
                <c:pt idx="9">
                  <c:v>207</c:v>
                </c:pt>
                <c:pt idx="10">
                  <c:v>164</c:v>
                </c:pt>
                <c:pt idx="11">
                  <c:v>163</c:v>
                </c:pt>
                <c:pt idx="12">
                  <c:v>206</c:v>
                </c:pt>
                <c:pt idx="13">
                  <c:v>184</c:v>
                </c:pt>
                <c:pt idx="14">
                  <c:v>195</c:v>
                </c:pt>
                <c:pt idx="15">
                  <c:v>145</c:v>
                </c:pt>
                <c:pt idx="16">
                  <c:v>136</c:v>
                </c:pt>
                <c:pt idx="17">
                  <c:v>105</c:v>
                </c:pt>
                <c:pt idx="18">
                  <c:v>125</c:v>
                </c:pt>
                <c:pt idx="19">
                  <c:v>143</c:v>
                </c:pt>
                <c:pt idx="20">
                  <c:v>167</c:v>
                </c:pt>
                <c:pt idx="21">
                  <c:v>129</c:v>
                </c:pt>
                <c:pt idx="22">
                  <c:v>123</c:v>
                </c:pt>
                <c:pt idx="23">
                  <c:v>169</c:v>
                </c:pt>
                <c:pt idx="24">
                  <c:v>146</c:v>
                </c:pt>
                <c:pt idx="25">
                  <c:v>132</c:v>
                </c:pt>
                <c:pt idx="26">
                  <c:v>128</c:v>
                </c:pt>
                <c:pt idx="27">
                  <c:v>147</c:v>
                </c:pt>
                <c:pt idx="28">
                  <c:v>180</c:v>
                </c:pt>
                <c:pt idx="29">
                  <c:v>254</c:v>
                </c:pt>
                <c:pt idx="30">
                  <c:v>276</c:v>
                </c:pt>
                <c:pt idx="31">
                  <c:v>395</c:v>
                </c:pt>
                <c:pt idx="32">
                  <c:v>488</c:v>
                </c:pt>
                <c:pt idx="33">
                  <c:v>611</c:v>
                </c:pt>
                <c:pt idx="34">
                  <c:v>616</c:v>
                </c:pt>
                <c:pt idx="35">
                  <c:v>481</c:v>
                </c:pt>
                <c:pt idx="36">
                  <c:v>505</c:v>
                </c:pt>
                <c:pt idx="37">
                  <c:v>374</c:v>
                </c:pt>
                <c:pt idx="38">
                  <c:v>287</c:v>
                </c:pt>
                <c:pt idx="39">
                  <c:v>166</c:v>
                </c:pt>
                <c:pt idx="40">
                  <c:v>197</c:v>
                </c:pt>
                <c:pt idx="41">
                  <c:v>147</c:v>
                </c:pt>
                <c:pt idx="42">
                  <c:v>209</c:v>
                </c:pt>
                <c:pt idx="43">
                  <c:v>135</c:v>
                </c:pt>
                <c:pt idx="44">
                  <c:v>131</c:v>
                </c:pt>
                <c:pt idx="45">
                  <c:v>145</c:v>
                </c:pt>
                <c:pt idx="46">
                  <c:v>124</c:v>
                </c:pt>
                <c:pt idx="47">
                  <c:v>132</c:v>
                </c:pt>
                <c:pt idx="48">
                  <c:v>129</c:v>
                </c:pt>
                <c:pt idx="49">
                  <c:v>142</c:v>
                </c:pt>
                <c:pt idx="50">
                  <c:v>89</c:v>
                </c:pt>
                <c:pt idx="51">
                  <c:v>174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ConsolidadoGeral!$A$18</c:f>
              <c:strCache>
                <c:ptCount val="1"/>
                <c:pt idx="0">
                  <c:v>DIR 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ConsolidadoGeral!$B$18:$BA$18</c:f>
              <c:numCache>
                <c:ptCount val="52"/>
                <c:pt idx="0">
                  <c:v>260</c:v>
                </c:pt>
                <c:pt idx="1">
                  <c:v>261</c:v>
                </c:pt>
                <c:pt idx="2">
                  <c:v>228</c:v>
                </c:pt>
                <c:pt idx="3">
                  <c:v>300</c:v>
                </c:pt>
                <c:pt idx="4">
                  <c:v>221</c:v>
                </c:pt>
                <c:pt idx="5">
                  <c:v>280</c:v>
                </c:pt>
                <c:pt idx="6">
                  <c:v>334</c:v>
                </c:pt>
                <c:pt idx="7">
                  <c:v>319</c:v>
                </c:pt>
                <c:pt idx="8">
                  <c:v>294</c:v>
                </c:pt>
                <c:pt idx="9">
                  <c:v>309</c:v>
                </c:pt>
                <c:pt idx="10">
                  <c:v>324</c:v>
                </c:pt>
                <c:pt idx="11">
                  <c:v>310</c:v>
                </c:pt>
                <c:pt idx="12">
                  <c:v>313</c:v>
                </c:pt>
                <c:pt idx="13">
                  <c:v>299</c:v>
                </c:pt>
                <c:pt idx="14">
                  <c:v>246</c:v>
                </c:pt>
                <c:pt idx="15">
                  <c:v>283</c:v>
                </c:pt>
                <c:pt idx="16">
                  <c:v>313</c:v>
                </c:pt>
                <c:pt idx="17">
                  <c:v>266</c:v>
                </c:pt>
                <c:pt idx="18">
                  <c:v>258</c:v>
                </c:pt>
                <c:pt idx="19">
                  <c:v>326</c:v>
                </c:pt>
                <c:pt idx="20">
                  <c:v>292</c:v>
                </c:pt>
                <c:pt idx="21">
                  <c:v>270</c:v>
                </c:pt>
                <c:pt idx="22">
                  <c:v>244</c:v>
                </c:pt>
                <c:pt idx="23">
                  <c:v>315</c:v>
                </c:pt>
                <c:pt idx="24">
                  <c:v>355</c:v>
                </c:pt>
                <c:pt idx="25">
                  <c:v>398</c:v>
                </c:pt>
                <c:pt idx="26">
                  <c:v>462</c:v>
                </c:pt>
                <c:pt idx="27">
                  <c:v>585</c:v>
                </c:pt>
                <c:pt idx="28">
                  <c:v>733</c:v>
                </c:pt>
                <c:pt idx="29">
                  <c:v>768</c:v>
                </c:pt>
                <c:pt idx="30">
                  <c:v>770</c:v>
                </c:pt>
                <c:pt idx="31">
                  <c:v>821</c:v>
                </c:pt>
                <c:pt idx="32">
                  <c:v>821</c:v>
                </c:pt>
                <c:pt idx="33">
                  <c:v>783</c:v>
                </c:pt>
                <c:pt idx="34">
                  <c:v>574</c:v>
                </c:pt>
                <c:pt idx="35">
                  <c:v>480</c:v>
                </c:pt>
                <c:pt idx="36">
                  <c:v>399</c:v>
                </c:pt>
                <c:pt idx="37">
                  <c:v>362</c:v>
                </c:pt>
                <c:pt idx="38">
                  <c:v>350</c:v>
                </c:pt>
                <c:pt idx="39">
                  <c:v>264</c:v>
                </c:pt>
                <c:pt idx="40">
                  <c:v>239</c:v>
                </c:pt>
                <c:pt idx="41">
                  <c:v>262</c:v>
                </c:pt>
                <c:pt idx="42">
                  <c:v>303</c:v>
                </c:pt>
                <c:pt idx="43">
                  <c:v>213</c:v>
                </c:pt>
                <c:pt idx="44">
                  <c:v>378</c:v>
                </c:pt>
                <c:pt idx="45">
                  <c:v>311</c:v>
                </c:pt>
                <c:pt idx="46">
                  <c:v>299</c:v>
                </c:pt>
                <c:pt idx="47">
                  <c:v>300</c:v>
                </c:pt>
                <c:pt idx="48">
                  <c:v>235</c:v>
                </c:pt>
                <c:pt idx="49">
                  <c:v>235</c:v>
                </c:pt>
                <c:pt idx="50">
                  <c:v>292</c:v>
                </c:pt>
                <c:pt idx="51">
                  <c:v>359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ConsolidadoGeral!$A$19</c:f>
              <c:strCache>
                <c:ptCount val="1"/>
                <c:pt idx="0">
                  <c:v>DIR 10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ConsolidadoGeral!$B$19:$BA$19</c:f>
              <c:numCache>
                <c:ptCount val="52"/>
                <c:pt idx="0">
                  <c:v>137</c:v>
                </c:pt>
                <c:pt idx="1">
                  <c:v>118</c:v>
                </c:pt>
                <c:pt idx="2">
                  <c:v>153</c:v>
                </c:pt>
                <c:pt idx="3">
                  <c:v>131</c:v>
                </c:pt>
                <c:pt idx="4">
                  <c:v>119</c:v>
                </c:pt>
                <c:pt idx="5">
                  <c:v>171</c:v>
                </c:pt>
                <c:pt idx="6">
                  <c:v>174</c:v>
                </c:pt>
                <c:pt idx="7">
                  <c:v>180</c:v>
                </c:pt>
                <c:pt idx="8">
                  <c:v>105</c:v>
                </c:pt>
                <c:pt idx="9">
                  <c:v>161</c:v>
                </c:pt>
                <c:pt idx="10">
                  <c:v>156</c:v>
                </c:pt>
                <c:pt idx="11">
                  <c:v>135</c:v>
                </c:pt>
                <c:pt idx="12">
                  <c:v>96</c:v>
                </c:pt>
                <c:pt idx="13">
                  <c:v>98</c:v>
                </c:pt>
                <c:pt idx="14">
                  <c:v>126</c:v>
                </c:pt>
                <c:pt idx="15">
                  <c:v>106</c:v>
                </c:pt>
                <c:pt idx="16">
                  <c:v>96</c:v>
                </c:pt>
                <c:pt idx="17">
                  <c:v>96</c:v>
                </c:pt>
                <c:pt idx="18">
                  <c:v>101</c:v>
                </c:pt>
                <c:pt idx="19">
                  <c:v>164</c:v>
                </c:pt>
                <c:pt idx="20">
                  <c:v>128</c:v>
                </c:pt>
                <c:pt idx="21">
                  <c:v>121</c:v>
                </c:pt>
                <c:pt idx="22">
                  <c:v>142</c:v>
                </c:pt>
                <c:pt idx="23">
                  <c:v>126</c:v>
                </c:pt>
                <c:pt idx="24">
                  <c:v>90</c:v>
                </c:pt>
                <c:pt idx="25">
                  <c:v>149</c:v>
                </c:pt>
                <c:pt idx="26">
                  <c:v>153</c:v>
                </c:pt>
                <c:pt idx="27">
                  <c:v>169</c:v>
                </c:pt>
                <c:pt idx="28">
                  <c:v>313</c:v>
                </c:pt>
                <c:pt idx="29">
                  <c:v>276</c:v>
                </c:pt>
                <c:pt idx="30">
                  <c:v>426</c:v>
                </c:pt>
                <c:pt idx="31">
                  <c:v>356</c:v>
                </c:pt>
                <c:pt idx="32">
                  <c:v>362</c:v>
                </c:pt>
                <c:pt idx="33">
                  <c:v>364</c:v>
                </c:pt>
                <c:pt idx="34">
                  <c:v>467</c:v>
                </c:pt>
                <c:pt idx="35">
                  <c:v>234</c:v>
                </c:pt>
                <c:pt idx="36">
                  <c:v>352</c:v>
                </c:pt>
                <c:pt idx="37">
                  <c:v>385</c:v>
                </c:pt>
                <c:pt idx="38">
                  <c:v>276</c:v>
                </c:pt>
                <c:pt idx="39">
                  <c:v>182</c:v>
                </c:pt>
                <c:pt idx="40">
                  <c:v>157</c:v>
                </c:pt>
                <c:pt idx="41">
                  <c:v>201</c:v>
                </c:pt>
                <c:pt idx="42">
                  <c:v>168</c:v>
                </c:pt>
                <c:pt idx="43">
                  <c:v>111</c:v>
                </c:pt>
                <c:pt idx="44">
                  <c:v>196</c:v>
                </c:pt>
                <c:pt idx="45">
                  <c:v>118</c:v>
                </c:pt>
                <c:pt idx="46">
                  <c:v>154</c:v>
                </c:pt>
                <c:pt idx="47">
                  <c:v>142</c:v>
                </c:pt>
                <c:pt idx="48">
                  <c:v>140</c:v>
                </c:pt>
                <c:pt idx="49">
                  <c:v>156</c:v>
                </c:pt>
                <c:pt idx="50">
                  <c:v>124</c:v>
                </c:pt>
                <c:pt idx="51">
                  <c:v>135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ConsolidadoGeral!$A$20</c:f>
              <c:strCache>
                <c:ptCount val="1"/>
                <c:pt idx="0">
                  <c:v>DIR 11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ConsolidadoGeral!$B$20:$BA$20</c:f>
              <c:numCache>
                <c:ptCount val="52"/>
                <c:pt idx="0">
                  <c:v>252</c:v>
                </c:pt>
                <c:pt idx="1">
                  <c:v>279</c:v>
                </c:pt>
                <c:pt idx="2">
                  <c:v>266</c:v>
                </c:pt>
                <c:pt idx="3">
                  <c:v>241</c:v>
                </c:pt>
                <c:pt idx="4">
                  <c:v>230</c:v>
                </c:pt>
                <c:pt idx="5">
                  <c:v>254</c:v>
                </c:pt>
                <c:pt idx="6">
                  <c:v>245</c:v>
                </c:pt>
                <c:pt idx="7">
                  <c:v>210</c:v>
                </c:pt>
                <c:pt idx="8">
                  <c:v>212</c:v>
                </c:pt>
                <c:pt idx="9">
                  <c:v>267</c:v>
                </c:pt>
                <c:pt idx="10">
                  <c:v>239</c:v>
                </c:pt>
                <c:pt idx="11">
                  <c:v>222</c:v>
                </c:pt>
                <c:pt idx="12">
                  <c:v>214</c:v>
                </c:pt>
                <c:pt idx="13">
                  <c:v>236</c:v>
                </c:pt>
                <c:pt idx="14">
                  <c:v>221</c:v>
                </c:pt>
                <c:pt idx="15">
                  <c:v>167</c:v>
                </c:pt>
                <c:pt idx="16">
                  <c:v>202</c:v>
                </c:pt>
                <c:pt idx="17">
                  <c:v>180</c:v>
                </c:pt>
                <c:pt idx="18">
                  <c:v>181</c:v>
                </c:pt>
                <c:pt idx="19">
                  <c:v>150</c:v>
                </c:pt>
                <c:pt idx="20">
                  <c:v>172</c:v>
                </c:pt>
                <c:pt idx="21">
                  <c:v>208</c:v>
                </c:pt>
                <c:pt idx="22">
                  <c:v>206</c:v>
                </c:pt>
                <c:pt idx="23">
                  <c:v>184</c:v>
                </c:pt>
                <c:pt idx="24">
                  <c:v>202</c:v>
                </c:pt>
                <c:pt idx="25">
                  <c:v>227</c:v>
                </c:pt>
                <c:pt idx="26">
                  <c:v>222</c:v>
                </c:pt>
                <c:pt idx="27">
                  <c:v>274</c:v>
                </c:pt>
                <c:pt idx="28">
                  <c:v>295</c:v>
                </c:pt>
                <c:pt idx="29">
                  <c:v>319</c:v>
                </c:pt>
                <c:pt idx="30">
                  <c:v>398</c:v>
                </c:pt>
                <c:pt idx="31">
                  <c:v>536</c:v>
                </c:pt>
                <c:pt idx="32">
                  <c:v>725</c:v>
                </c:pt>
                <c:pt idx="33">
                  <c:v>551</c:v>
                </c:pt>
                <c:pt idx="34">
                  <c:v>520</c:v>
                </c:pt>
                <c:pt idx="35">
                  <c:v>403</c:v>
                </c:pt>
                <c:pt idx="36">
                  <c:v>432</c:v>
                </c:pt>
                <c:pt idx="37">
                  <c:v>404</c:v>
                </c:pt>
                <c:pt idx="38">
                  <c:v>355</c:v>
                </c:pt>
                <c:pt idx="39">
                  <c:v>238</c:v>
                </c:pt>
                <c:pt idx="40">
                  <c:v>291</c:v>
                </c:pt>
                <c:pt idx="41">
                  <c:v>359</c:v>
                </c:pt>
                <c:pt idx="42">
                  <c:v>207</c:v>
                </c:pt>
                <c:pt idx="43">
                  <c:v>229</c:v>
                </c:pt>
                <c:pt idx="44">
                  <c:v>214</c:v>
                </c:pt>
                <c:pt idx="45">
                  <c:v>198</c:v>
                </c:pt>
                <c:pt idx="46">
                  <c:v>219</c:v>
                </c:pt>
                <c:pt idx="47">
                  <c:v>180</c:v>
                </c:pt>
                <c:pt idx="48">
                  <c:v>208</c:v>
                </c:pt>
                <c:pt idx="49">
                  <c:v>220</c:v>
                </c:pt>
                <c:pt idx="50">
                  <c:v>179</c:v>
                </c:pt>
                <c:pt idx="51">
                  <c:v>223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ConsolidadoGeral!$A$21</c:f>
              <c:strCache>
                <c:ptCount val="1"/>
                <c:pt idx="0">
                  <c:v>DIR 12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ConsolidadoGeral!$B$21:$BA$21</c:f>
              <c:numCache>
                <c:ptCount val="52"/>
                <c:pt idx="0">
                  <c:v>219</c:v>
                </c:pt>
                <c:pt idx="1">
                  <c:v>304</c:v>
                </c:pt>
                <c:pt idx="2">
                  <c:v>255</c:v>
                </c:pt>
                <c:pt idx="3">
                  <c:v>241</c:v>
                </c:pt>
                <c:pt idx="4">
                  <c:v>187</c:v>
                </c:pt>
                <c:pt idx="5">
                  <c:v>353</c:v>
                </c:pt>
                <c:pt idx="6">
                  <c:v>301</c:v>
                </c:pt>
                <c:pt idx="7">
                  <c:v>338</c:v>
                </c:pt>
                <c:pt idx="8">
                  <c:v>330</c:v>
                </c:pt>
                <c:pt idx="9">
                  <c:v>259</c:v>
                </c:pt>
                <c:pt idx="10">
                  <c:v>488</c:v>
                </c:pt>
                <c:pt idx="11">
                  <c:v>352</c:v>
                </c:pt>
                <c:pt idx="12">
                  <c:v>265</c:v>
                </c:pt>
                <c:pt idx="13">
                  <c:v>327</c:v>
                </c:pt>
                <c:pt idx="14">
                  <c:v>228</c:v>
                </c:pt>
                <c:pt idx="15">
                  <c:v>274</c:v>
                </c:pt>
                <c:pt idx="16">
                  <c:v>260</c:v>
                </c:pt>
                <c:pt idx="17">
                  <c:v>292</c:v>
                </c:pt>
                <c:pt idx="18">
                  <c:v>190</c:v>
                </c:pt>
                <c:pt idx="19">
                  <c:v>334</c:v>
                </c:pt>
                <c:pt idx="20">
                  <c:v>414</c:v>
                </c:pt>
                <c:pt idx="21">
                  <c:v>413</c:v>
                </c:pt>
                <c:pt idx="22">
                  <c:v>341</c:v>
                </c:pt>
                <c:pt idx="23">
                  <c:v>529</c:v>
                </c:pt>
                <c:pt idx="24">
                  <c:v>334</c:v>
                </c:pt>
                <c:pt idx="25">
                  <c:v>466</c:v>
                </c:pt>
                <c:pt idx="26">
                  <c:v>429</c:v>
                </c:pt>
                <c:pt idx="27">
                  <c:v>632</c:v>
                </c:pt>
                <c:pt idx="28">
                  <c:v>407</c:v>
                </c:pt>
                <c:pt idx="29">
                  <c:v>707</c:v>
                </c:pt>
                <c:pt idx="30">
                  <c:v>855</c:v>
                </c:pt>
                <c:pt idx="31">
                  <c:v>757</c:v>
                </c:pt>
                <c:pt idx="32">
                  <c:v>1308</c:v>
                </c:pt>
                <c:pt idx="33">
                  <c:v>1040</c:v>
                </c:pt>
                <c:pt idx="34">
                  <c:v>990</c:v>
                </c:pt>
                <c:pt idx="35">
                  <c:v>792</c:v>
                </c:pt>
                <c:pt idx="36">
                  <c:v>792</c:v>
                </c:pt>
                <c:pt idx="37">
                  <c:v>615</c:v>
                </c:pt>
                <c:pt idx="38">
                  <c:v>587</c:v>
                </c:pt>
                <c:pt idx="39">
                  <c:v>399</c:v>
                </c:pt>
                <c:pt idx="40">
                  <c:v>397</c:v>
                </c:pt>
                <c:pt idx="41">
                  <c:v>405</c:v>
                </c:pt>
                <c:pt idx="42">
                  <c:v>393</c:v>
                </c:pt>
                <c:pt idx="43">
                  <c:v>338</c:v>
                </c:pt>
                <c:pt idx="44">
                  <c:v>331</c:v>
                </c:pt>
                <c:pt idx="45">
                  <c:v>286</c:v>
                </c:pt>
                <c:pt idx="46">
                  <c:v>334</c:v>
                </c:pt>
                <c:pt idx="47">
                  <c:v>357</c:v>
                </c:pt>
                <c:pt idx="48">
                  <c:v>245</c:v>
                </c:pt>
                <c:pt idx="49">
                  <c:v>277</c:v>
                </c:pt>
                <c:pt idx="50">
                  <c:v>269</c:v>
                </c:pt>
                <c:pt idx="51">
                  <c:v>287</c:v>
                </c:pt>
              </c:numCache>
            </c:numRef>
          </c:val>
          <c:smooth val="0"/>
        </c:ser>
        <c:axId val="4641600"/>
        <c:axId val="33268545"/>
      </c:lineChart>
      <c:catAx>
        <c:axId val="464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68545"/>
        <c:crosses val="autoZero"/>
        <c:auto val="1"/>
        <c:lblOffset val="100"/>
        <c:noMultiLvlLbl val="0"/>
      </c:catAx>
      <c:valAx>
        <c:axId val="33268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16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"/>
          <c:y val="0.0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MDDA: distribuição dos casos segundo a semana epdemiológica, DIR 13 a DIR 18,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475"/>
          <c:w val="0.886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ConsolidadoGeral!$A$22</c:f>
              <c:strCache>
                <c:ptCount val="1"/>
                <c:pt idx="0">
                  <c:v>DIR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ConsolidadoGeral!$A$23</c:f>
              <c:strCache>
                <c:ptCount val="1"/>
                <c:pt idx="0">
                  <c:v>DIR 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ConsolidadoGeral!$B$23:$BA$23</c:f>
              <c:numCache>
                <c:ptCount val="52"/>
                <c:pt idx="0">
                  <c:v>150</c:v>
                </c:pt>
                <c:pt idx="1">
                  <c:v>142</c:v>
                </c:pt>
                <c:pt idx="2">
                  <c:v>164</c:v>
                </c:pt>
                <c:pt idx="3">
                  <c:v>174</c:v>
                </c:pt>
                <c:pt idx="4">
                  <c:v>93</c:v>
                </c:pt>
                <c:pt idx="5">
                  <c:v>105</c:v>
                </c:pt>
                <c:pt idx="6">
                  <c:v>188</c:v>
                </c:pt>
                <c:pt idx="7">
                  <c:v>105</c:v>
                </c:pt>
                <c:pt idx="8">
                  <c:v>153</c:v>
                </c:pt>
                <c:pt idx="9">
                  <c:v>215</c:v>
                </c:pt>
                <c:pt idx="10">
                  <c:v>183</c:v>
                </c:pt>
                <c:pt idx="11">
                  <c:v>133</c:v>
                </c:pt>
                <c:pt idx="12">
                  <c:v>149</c:v>
                </c:pt>
                <c:pt idx="13">
                  <c:v>110</c:v>
                </c:pt>
                <c:pt idx="14">
                  <c:v>129</c:v>
                </c:pt>
                <c:pt idx="15">
                  <c:v>169</c:v>
                </c:pt>
                <c:pt idx="16">
                  <c:v>148</c:v>
                </c:pt>
                <c:pt idx="17">
                  <c:v>203</c:v>
                </c:pt>
                <c:pt idx="18">
                  <c:v>108</c:v>
                </c:pt>
                <c:pt idx="19">
                  <c:v>242</c:v>
                </c:pt>
                <c:pt idx="20">
                  <c:v>174</c:v>
                </c:pt>
                <c:pt idx="21">
                  <c:v>137</c:v>
                </c:pt>
                <c:pt idx="22">
                  <c:v>230</c:v>
                </c:pt>
                <c:pt idx="23">
                  <c:v>210</c:v>
                </c:pt>
                <c:pt idx="24">
                  <c:v>220</c:v>
                </c:pt>
                <c:pt idx="25">
                  <c:v>245</c:v>
                </c:pt>
                <c:pt idx="26">
                  <c:v>339</c:v>
                </c:pt>
                <c:pt idx="27">
                  <c:v>345</c:v>
                </c:pt>
                <c:pt idx="28">
                  <c:v>321</c:v>
                </c:pt>
                <c:pt idx="29">
                  <c:v>420</c:v>
                </c:pt>
                <c:pt idx="30">
                  <c:v>306</c:v>
                </c:pt>
                <c:pt idx="31">
                  <c:v>547</c:v>
                </c:pt>
                <c:pt idx="32">
                  <c:v>641</c:v>
                </c:pt>
                <c:pt idx="33">
                  <c:v>663</c:v>
                </c:pt>
                <c:pt idx="34">
                  <c:v>316</c:v>
                </c:pt>
                <c:pt idx="35">
                  <c:v>415</c:v>
                </c:pt>
                <c:pt idx="36">
                  <c:v>551</c:v>
                </c:pt>
                <c:pt idx="37">
                  <c:v>278</c:v>
                </c:pt>
                <c:pt idx="38">
                  <c:v>332</c:v>
                </c:pt>
                <c:pt idx="39">
                  <c:v>232</c:v>
                </c:pt>
                <c:pt idx="40">
                  <c:v>239</c:v>
                </c:pt>
                <c:pt idx="41">
                  <c:v>240</c:v>
                </c:pt>
                <c:pt idx="42">
                  <c:v>277</c:v>
                </c:pt>
                <c:pt idx="43">
                  <c:v>142</c:v>
                </c:pt>
                <c:pt idx="44">
                  <c:v>178</c:v>
                </c:pt>
                <c:pt idx="45">
                  <c:v>115</c:v>
                </c:pt>
                <c:pt idx="46">
                  <c:v>162</c:v>
                </c:pt>
                <c:pt idx="47">
                  <c:v>194</c:v>
                </c:pt>
                <c:pt idx="48">
                  <c:v>138</c:v>
                </c:pt>
                <c:pt idx="49">
                  <c:v>129</c:v>
                </c:pt>
                <c:pt idx="50">
                  <c:v>136</c:v>
                </c:pt>
                <c:pt idx="51">
                  <c:v>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ConsolidadoGeral!$A$24</c:f>
              <c:strCache>
                <c:ptCount val="1"/>
                <c:pt idx="0">
                  <c:v>DIR 15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ConsolidadoGeral!$B$24:$BA$24</c:f>
              <c:numCache>
                <c:ptCount val="52"/>
                <c:pt idx="0">
                  <c:v>613</c:v>
                </c:pt>
                <c:pt idx="1">
                  <c:v>634</c:v>
                </c:pt>
                <c:pt idx="2">
                  <c:v>624</c:v>
                </c:pt>
                <c:pt idx="3">
                  <c:v>603</c:v>
                </c:pt>
                <c:pt idx="4">
                  <c:v>876</c:v>
                </c:pt>
                <c:pt idx="5">
                  <c:v>633</c:v>
                </c:pt>
                <c:pt idx="6">
                  <c:v>732</c:v>
                </c:pt>
                <c:pt idx="7">
                  <c:v>574</c:v>
                </c:pt>
                <c:pt idx="8">
                  <c:v>886</c:v>
                </c:pt>
                <c:pt idx="9">
                  <c:v>888</c:v>
                </c:pt>
                <c:pt idx="10">
                  <c:v>989</c:v>
                </c:pt>
                <c:pt idx="11">
                  <c:v>985</c:v>
                </c:pt>
                <c:pt idx="12">
                  <c:v>794</c:v>
                </c:pt>
                <c:pt idx="13">
                  <c:v>597</c:v>
                </c:pt>
                <c:pt idx="14">
                  <c:v>624</c:v>
                </c:pt>
                <c:pt idx="15">
                  <c:v>858</c:v>
                </c:pt>
                <c:pt idx="16">
                  <c:v>628</c:v>
                </c:pt>
                <c:pt idx="17">
                  <c:v>810</c:v>
                </c:pt>
                <c:pt idx="18">
                  <c:v>392</c:v>
                </c:pt>
                <c:pt idx="19">
                  <c:v>747</c:v>
                </c:pt>
                <c:pt idx="20">
                  <c:v>746</c:v>
                </c:pt>
                <c:pt idx="21">
                  <c:v>763</c:v>
                </c:pt>
                <c:pt idx="22">
                  <c:v>988</c:v>
                </c:pt>
                <c:pt idx="23">
                  <c:v>763</c:v>
                </c:pt>
                <c:pt idx="24">
                  <c:v>972</c:v>
                </c:pt>
                <c:pt idx="25">
                  <c:v>937</c:v>
                </c:pt>
                <c:pt idx="26">
                  <c:v>1028</c:v>
                </c:pt>
                <c:pt idx="27">
                  <c:v>1095</c:v>
                </c:pt>
                <c:pt idx="28">
                  <c:v>1351</c:v>
                </c:pt>
                <c:pt idx="29">
                  <c:v>1677</c:v>
                </c:pt>
                <c:pt idx="30">
                  <c:v>1468</c:v>
                </c:pt>
                <c:pt idx="31">
                  <c:v>2125</c:v>
                </c:pt>
                <c:pt idx="32">
                  <c:v>2073</c:v>
                </c:pt>
                <c:pt idx="33">
                  <c:v>1751</c:v>
                </c:pt>
                <c:pt idx="34">
                  <c:v>1945</c:v>
                </c:pt>
                <c:pt idx="35">
                  <c:v>1432</c:v>
                </c:pt>
                <c:pt idx="36">
                  <c:v>1454</c:v>
                </c:pt>
                <c:pt idx="37">
                  <c:v>1214</c:v>
                </c:pt>
                <c:pt idx="38">
                  <c:v>1137</c:v>
                </c:pt>
                <c:pt idx="39">
                  <c:v>822</c:v>
                </c:pt>
                <c:pt idx="40">
                  <c:v>638</c:v>
                </c:pt>
                <c:pt idx="41">
                  <c:v>725</c:v>
                </c:pt>
                <c:pt idx="42">
                  <c:v>731</c:v>
                </c:pt>
                <c:pt idx="43">
                  <c:v>839</c:v>
                </c:pt>
                <c:pt idx="44">
                  <c:v>573</c:v>
                </c:pt>
                <c:pt idx="45">
                  <c:v>682</c:v>
                </c:pt>
                <c:pt idx="46">
                  <c:v>704</c:v>
                </c:pt>
                <c:pt idx="47">
                  <c:v>605</c:v>
                </c:pt>
                <c:pt idx="48">
                  <c:v>706</c:v>
                </c:pt>
                <c:pt idx="49">
                  <c:v>662</c:v>
                </c:pt>
                <c:pt idx="50">
                  <c:v>680</c:v>
                </c:pt>
                <c:pt idx="51">
                  <c:v>765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ConsolidadoGeral!$A$25</c:f>
              <c:strCache>
                <c:ptCount val="1"/>
                <c:pt idx="0">
                  <c:v>DIR 16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ConsolidadoGeral!$B$25:$BA$25</c:f>
              <c:numCache>
                <c:ptCount val="52"/>
                <c:pt idx="0">
                  <c:v>253</c:v>
                </c:pt>
                <c:pt idx="1">
                  <c:v>240</c:v>
                </c:pt>
                <c:pt idx="2">
                  <c:v>245</c:v>
                </c:pt>
                <c:pt idx="3">
                  <c:v>251</c:v>
                </c:pt>
                <c:pt idx="4">
                  <c:v>219</c:v>
                </c:pt>
                <c:pt idx="5">
                  <c:v>189</c:v>
                </c:pt>
                <c:pt idx="6">
                  <c:v>269</c:v>
                </c:pt>
                <c:pt idx="7">
                  <c:v>266</c:v>
                </c:pt>
                <c:pt idx="8">
                  <c:v>237</c:v>
                </c:pt>
                <c:pt idx="9">
                  <c:v>282</c:v>
                </c:pt>
                <c:pt idx="10">
                  <c:v>264</c:v>
                </c:pt>
                <c:pt idx="11">
                  <c:v>282</c:v>
                </c:pt>
                <c:pt idx="12">
                  <c:v>321</c:v>
                </c:pt>
                <c:pt idx="13">
                  <c:v>253</c:v>
                </c:pt>
                <c:pt idx="14">
                  <c:v>223</c:v>
                </c:pt>
                <c:pt idx="15">
                  <c:v>218</c:v>
                </c:pt>
                <c:pt idx="16">
                  <c:v>182</c:v>
                </c:pt>
                <c:pt idx="17">
                  <c:v>177</c:v>
                </c:pt>
                <c:pt idx="18">
                  <c:v>228</c:v>
                </c:pt>
                <c:pt idx="19">
                  <c:v>208</c:v>
                </c:pt>
                <c:pt idx="20">
                  <c:v>216</c:v>
                </c:pt>
                <c:pt idx="21">
                  <c:v>197</c:v>
                </c:pt>
                <c:pt idx="22">
                  <c:v>202</c:v>
                </c:pt>
                <c:pt idx="23">
                  <c:v>187</c:v>
                </c:pt>
                <c:pt idx="24">
                  <c:v>241</c:v>
                </c:pt>
                <c:pt idx="25">
                  <c:v>112</c:v>
                </c:pt>
                <c:pt idx="26">
                  <c:v>256</c:v>
                </c:pt>
                <c:pt idx="27">
                  <c:v>302</c:v>
                </c:pt>
                <c:pt idx="28">
                  <c:v>366</c:v>
                </c:pt>
                <c:pt idx="29">
                  <c:v>538</c:v>
                </c:pt>
                <c:pt idx="30">
                  <c:v>395</c:v>
                </c:pt>
                <c:pt idx="31">
                  <c:v>612</c:v>
                </c:pt>
                <c:pt idx="32">
                  <c:v>873</c:v>
                </c:pt>
                <c:pt idx="33">
                  <c:v>605</c:v>
                </c:pt>
                <c:pt idx="34">
                  <c:v>683</c:v>
                </c:pt>
                <c:pt idx="35">
                  <c:v>539</c:v>
                </c:pt>
                <c:pt idx="36">
                  <c:v>683</c:v>
                </c:pt>
                <c:pt idx="37">
                  <c:v>436</c:v>
                </c:pt>
                <c:pt idx="38">
                  <c:v>273</c:v>
                </c:pt>
                <c:pt idx="39">
                  <c:v>309</c:v>
                </c:pt>
                <c:pt idx="40">
                  <c:v>250</c:v>
                </c:pt>
                <c:pt idx="41">
                  <c:v>285</c:v>
                </c:pt>
                <c:pt idx="42">
                  <c:v>344</c:v>
                </c:pt>
                <c:pt idx="43">
                  <c:v>186</c:v>
                </c:pt>
                <c:pt idx="44">
                  <c:v>256</c:v>
                </c:pt>
                <c:pt idx="45">
                  <c:v>217</c:v>
                </c:pt>
                <c:pt idx="46">
                  <c:v>248</c:v>
                </c:pt>
                <c:pt idx="47">
                  <c:v>231</c:v>
                </c:pt>
                <c:pt idx="48">
                  <c:v>213</c:v>
                </c:pt>
                <c:pt idx="49">
                  <c:v>256</c:v>
                </c:pt>
                <c:pt idx="50">
                  <c:v>227</c:v>
                </c:pt>
                <c:pt idx="51">
                  <c:v>257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ConsolidadoGeral!$A$26</c:f>
              <c:strCache>
                <c:ptCount val="1"/>
                <c:pt idx="0">
                  <c:v>DIR 17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ConsolidadoGeral!$B$26:$BA$26</c:f>
              <c:numCache>
                <c:ptCount val="52"/>
                <c:pt idx="0">
                  <c:v>168</c:v>
                </c:pt>
                <c:pt idx="1">
                  <c:v>148</c:v>
                </c:pt>
                <c:pt idx="2">
                  <c:v>146</c:v>
                </c:pt>
                <c:pt idx="3">
                  <c:v>133</c:v>
                </c:pt>
                <c:pt idx="4">
                  <c:v>164</c:v>
                </c:pt>
                <c:pt idx="5">
                  <c:v>146</c:v>
                </c:pt>
                <c:pt idx="6">
                  <c:v>167</c:v>
                </c:pt>
                <c:pt idx="7">
                  <c:v>115</c:v>
                </c:pt>
                <c:pt idx="8">
                  <c:v>119</c:v>
                </c:pt>
                <c:pt idx="9">
                  <c:v>115</c:v>
                </c:pt>
                <c:pt idx="10">
                  <c:v>108</c:v>
                </c:pt>
                <c:pt idx="11">
                  <c:v>94</c:v>
                </c:pt>
                <c:pt idx="12">
                  <c:v>100</c:v>
                </c:pt>
                <c:pt idx="13">
                  <c:v>103</c:v>
                </c:pt>
                <c:pt idx="14">
                  <c:v>125</c:v>
                </c:pt>
                <c:pt idx="15">
                  <c:v>109</c:v>
                </c:pt>
                <c:pt idx="16">
                  <c:v>83</c:v>
                </c:pt>
                <c:pt idx="17">
                  <c:v>81</c:v>
                </c:pt>
                <c:pt idx="18">
                  <c:v>61</c:v>
                </c:pt>
                <c:pt idx="19">
                  <c:v>80</c:v>
                </c:pt>
                <c:pt idx="20">
                  <c:v>88</c:v>
                </c:pt>
                <c:pt idx="21">
                  <c:v>84</c:v>
                </c:pt>
                <c:pt idx="22">
                  <c:v>92</c:v>
                </c:pt>
                <c:pt idx="23">
                  <c:v>86</c:v>
                </c:pt>
                <c:pt idx="24">
                  <c:v>102</c:v>
                </c:pt>
                <c:pt idx="25">
                  <c:v>95</c:v>
                </c:pt>
                <c:pt idx="26">
                  <c:v>88</c:v>
                </c:pt>
                <c:pt idx="27">
                  <c:v>147</c:v>
                </c:pt>
                <c:pt idx="28">
                  <c:v>146</c:v>
                </c:pt>
                <c:pt idx="29">
                  <c:v>143</c:v>
                </c:pt>
                <c:pt idx="30">
                  <c:v>182</c:v>
                </c:pt>
                <c:pt idx="31">
                  <c:v>217</c:v>
                </c:pt>
                <c:pt idx="32">
                  <c:v>332</c:v>
                </c:pt>
                <c:pt idx="33">
                  <c:v>255</c:v>
                </c:pt>
                <c:pt idx="34">
                  <c:v>175</c:v>
                </c:pt>
                <c:pt idx="35">
                  <c:v>173</c:v>
                </c:pt>
                <c:pt idx="36">
                  <c:v>280</c:v>
                </c:pt>
                <c:pt idx="37">
                  <c:v>227</c:v>
                </c:pt>
                <c:pt idx="38">
                  <c:v>207</c:v>
                </c:pt>
                <c:pt idx="39">
                  <c:v>144</c:v>
                </c:pt>
                <c:pt idx="40">
                  <c:v>146</c:v>
                </c:pt>
                <c:pt idx="41">
                  <c:v>160</c:v>
                </c:pt>
                <c:pt idx="42">
                  <c:v>114</c:v>
                </c:pt>
                <c:pt idx="43">
                  <c:v>98</c:v>
                </c:pt>
                <c:pt idx="44">
                  <c:v>88</c:v>
                </c:pt>
                <c:pt idx="45">
                  <c:v>105</c:v>
                </c:pt>
                <c:pt idx="46">
                  <c:v>132</c:v>
                </c:pt>
                <c:pt idx="47">
                  <c:v>86</c:v>
                </c:pt>
                <c:pt idx="48">
                  <c:v>79</c:v>
                </c:pt>
                <c:pt idx="49">
                  <c:v>78</c:v>
                </c:pt>
                <c:pt idx="50">
                  <c:v>70</c:v>
                </c:pt>
                <c:pt idx="51">
                  <c:v>182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ConsolidadoGeral!$A$27</c:f>
              <c:strCache>
                <c:ptCount val="1"/>
                <c:pt idx="0">
                  <c:v>DIR 18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ConsolidadoGeral!$B$27:$BA$27</c:f>
              <c:numCache>
                <c:ptCount val="52"/>
                <c:pt idx="0">
                  <c:v>269</c:v>
                </c:pt>
                <c:pt idx="1">
                  <c:v>302</c:v>
                </c:pt>
                <c:pt idx="2">
                  <c:v>230</c:v>
                </c:pt>
                <c:pt idx="3">
                  <c:v>291</c:v>
                </c:pt>
                <c:pt idx="4">
                  <c:v>259</c:v>
                </c:pt>
                <c:pt idx="5">
                  <c:v>317</c:v>
                </c:pt>
                <c:pt idx="6">
                  <c:v>282</c:v>
                </c:pt>
                <c:pt idx="7">
                  <c:v>271</c:v>
                </c:pt>
                <c:pt idx="8">
                  <c:v>348</c:v>
                </c:pt>
                <c:pt idx="9">
                  <c:v>457</c:v>
                </c:pt>
                <c:pt idx="10">
                  <c:v>380</c:v>
                </c:pt>
                <c:pt idx="11">
                  <c:v>372</c:v>
                </c:pt>
                <c:pt idx="12">
                  <c:v>357</c:v>
                </c:pt>
                <c:pt idx="13">
                  <c:v>480</c:v>
                </c:pt>
                <c:pt idx="14">
                  <c:v>466</c:v>
                </c:pt>
                <c:pt idx="15">
                  <c:v>491</c:v>
                </c:pt>
                <c:pt idx="16">
                  <c:v>523</c:v>
                </c:pt>
                <c:pt idx="17">
                  <c:v>384</c:v>
                </c:pt>
                <c:pt idx="18">
                  <c:v>368</c:v>
                </c:pt>
                <c:pt idx="19">
                  <c:v>439</c:v>
                </c:pt>
                <c:pt idx="20">
                  <c:v>397</c:v>
                </c:pt>
                <c:pt idx="21">
                  <c:v>409</c:v>
                </c:pt>
                <c:pt idx="22">
                  <c:v>393</c:v>
                </c:pt>
                <c:pt idx="23">
                  <c:v>329</c:v>
                </c:pt>
                <c:pt idx="24">
                  <c:v>431</c:v>
                </c:pt>
                <c:pt idx="25">
                  <c:v>456</c:v>
                </c:pt>
                <c:pt idx="26">
                  <c:v>536</c:v>
                </c:pt>
                <c:pt idx="27">
                  <c:v>544</c:v>
                </c:pt>
                <c:pt idx="28">
                  <c:v>549</c:v>
                </c:pt>
                <c:pt idx="29">
                  <c:v>600</c:v>
                </c:pt>
                <c:pt idx="30">
                  <c:v>599</c:v>
                </c:pt>
                <c:pt idx="31">
                  <c:v>721</c:v>
                </c:pt>
                <c:pt idx="32">
                  <c:v>774</c:v>
                </c:pt>
                <c:pt idx="33">
                  <c:v>814</c:v>
                </c:pt>
                <c:pt idx="34">
                  <c:v>809</c:v>
                </c:pt>
                <c:pt idx="35">
                  <c:v>613</c:v>
                </c:pt>
                <c:pt idx="36">
                  <c:v>793</c:v>
                </c:pt>
                <c:pt idx="37">
                  <c:v>704</c:v>
                </c:pt>
                <c:pt idx="38">
                  <c:v>504</c:v>
                </c:pt>
                <c:pt idx="39">
                  <c:v>399</c:v>
                </c:pt>
                <c:pt idx="40">
                  <c:v>329</c:v>
                </c:pt>
                <c:pt idx="41">
                  <c:v>295</c:v>
                </c:pt>
                <c:pt idx="42">
                  <c:v>278</c:v>
                </c:pt>
                <c:pt idx="43">
                  <c:v>255</c:v>
                </c:pt>
                <c:pt idx="44">
                  <c:v>321</c:v>
                </c:pt>
                <c:pt idx="45">
                  <c:v>246</c:v>
                </c:pt>
                <c:pt idx="46">
                  <c:v>289</c:v>
                </c:pt>
                <c:pt idx="47">
                  <c:v>269</c:v>
                </c:pt>
                <c:pt idx="48">
                  <c:v>261</c:v>
                </c:pt>
                <c:pt idx="49">
                  <c:v>268</c:v>
                </c:pt>
                <c:pt idx="50">
                  <c:v>350</c:v>
                </c:pt>
                <c:pt idx="51">
                  <c:v>256</c:v>
                </c:pt>
              </c:numCache>
            </c:numRef>
          </c:val>
          <c:smooth val="0"/>
        </c:ser>
        <c:axId val="14971778"/>
        <c:axId val="33641475"/>
      </c:lineChart>
      <c:catAx>
        <c:axId val="14971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41475"/>
        <c:crosses val="autoZero"/>
        <c:auto val="1"/>
        <c:lblOffset val="100"/>
        <c:noMultiLvlLbl val="0"/>
      </c:catAx>
      <c:valAx>
        <c:axId val="33641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1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0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MDDA: Distribuição dos casos segundo a semana epiemiológica, DIR 19 a 24,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475"/>
          <c:w val="0.8942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ConsolidadoGeral!$A$28</c:f>
              <c:strCache>
                <c:ptCount val="1"/>
                <c:pt idx="0">
                  <c:v>DIR 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ConsolidadoGeral!$B$28:$BA$28</c:f>
              <c:numCache>
                <c:ptCount val="52"/>
                <c:pt idx="0">
                  <c:v>117</c:v>
                </c:pt>
                <c:pt idx="1">
                  <c:v>85</c:v>
                </c:pt>
                <c:pt idx="2">
                  <c:v>216</c:v>
                </c:pt>
                <c:pt idx="3">
                  <c:v>130</c:v>
                </c:pt>
                <c:pt idx="4">
                  <c:v>93</c:v>
                </c:pt>
                <c:pt idx="5">
                  <c:v>103</c:v>
                </c:pt>
                <c:pt idx="6">
                  <c:v>128</c:v>
                </c:pt>
                <c:pt idx="7">
                  <c:v>162</c:v>
                </c:pt>
                <c:pt idx="8">
                  <c:v>66</c:v>
                </c:pt>
                <c:pt idx="9">
                  <c:v>68</c:v>
                </c:pt>
                <c:pt idx="10">
                  <c:v>50</c:v>
                </c:pt>
                <c:pt idx="11">
                  <c:v>96</c:v>
                </c:pt>
                <c:pt idx="12">
                  <c:v>79</c:v>
                </c:pt>
                <c:pt idx="13">
                  <c:v>58</c:v>
                </c:pt>
                <c:pt idx="14">
                  <c:v>83</c:v>
                </c:pt>
                <c:pt idx="15">
                  <c:v>27</c:v>
                </c:pt>
                <c:pt idx="16">
                  <c:v>43</c:v>
                </c:pt>
                <c:pt idx="17">
                  <c:v>63</c:v>
                </c:pt>
                <c:pt idx="18">
                  <c:v>42</c:v>
                </c:pt>
                <c:pt idx="19">
                  <c:v>58</c:v>
                </c:pt>
                <c:pt idx="20">
                  <c:v>52</c:v>
                </c:pt>
                <c:pt idx="21">
                  <c:v>50</c:v>
                </c:pt>
                <c:pt idx="22">
                  <c:v>60</c:v>
                </c:pt>
                <c:pt idx="23">
                  <c:v>48</c:v>
                </c:pt>
                <c:pt idx="24">
                  <c:v>51</c:v>
                </c:pt>
                <c:pt idx="25">
                  <c:v>27</c:v>
                </c:pt>
                <c:pt idx="26">
                  <c:v>123</c:v>
                </c:pt>
                <c:pt idx="27">
                  <c:v>158</c:v>
                </c:pt>
                <c:pt idx="28">
                  <c:v>134</c:v>
                </c:pt>
                <c:pt idx="29">
                  <c:v>178</c:v>
                </c:pt>
                <c:pt idx="30">
                  <c:v>73</c:v>
                </c:pt>
                <c:pt idx="31">
                  <c:v>256</c:v>
                </c:pt>
                <c:pt idx="32">
                  <c:v>205</c:v>
                </c:pt>
                <c:pt idx="33">
                  <c:v>209</c:v>
                </c:pt>
                <c:pt idx="34">
                  <c:v>60</c:v>
                </c:pt>
                <c:pt idx="35">
                  <c:v>72</c:v>
                </c:pt>
                <c:pt idx="36">
                  <c:v>74</c:v>
                </c:pt>
                <c:pt idx="37">
                  <c:v>59</c:v>
                </c:pt>
                <c:pt idx="38">
                  <c:v>74</c:v>
                </c:pt>
                <c:pt idx="39">
                  <c:v>29</c:v>
                </c:pt>
                <c:pt idx="40">
                  <c:v>25</c:v>
                </c:pt>
                <c:pt idx="41">
                  <c:v>29</c:v>
                </c:pt>
                <c:pt idx="42">
                  <c:v>42</c:v>
                </c:pt>
                <c:pt idx="43">
                  <c:v>35</c:v>
                </c:pt>
                <c:pt idx="44">
                  <c:v>61</c:v>
                </c:pt>
                <c:pt idx="45">
                  <c:v>40</c:v>
                </c:pt>
                <c:pt idx="46">
                  <c:v>50</c:v>
                </c:pt>
                <c:pt idx="47">
                  <c:v>44</c:v>
                </c:pt>
                <c:pt idx="48">
                  <c:v>94</c:v>
                </c:pt>
                <c:pt idx="49">
                  <c:v>33</c:v>
                </c:pt>
                <c:pt idx="50">
                  <c:v>69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ConsolidadoGeral!$A$29</c:f>
              <c:strCache>
                <c:ptCount val="1"/>
                <c:pt idx="0">
                  <c:v>DIR 20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ConsolidadoGeral!$B$29:$BA$29</c:f>
              <c:numCache>
                <c:ptCount val="52"/>
                <c:pt idx="0">
                  <c:v>449</c:v>
                </c:pt>
                <c:pt idx="1">
                  <c:v>439</c:v>
                </c:pt>
                <c:pt idx="2">
                  <c:v>461</c:v>
                </c:pt>
                <c:pt idx="3">
                  <c:v>540</c:v>
                </c:pt>
                <c:pt idx="4">
                  <c:v>419</c:v>
                </c:pt>
                <c:pt idx="5">
                  <c:v>467</c:v>
                </c:pt>
                <c:pt idx="6">
                  <c:v>370</c:v>
                </c:pt>
                <c:pt idx="7">
                  <c:v>246</c:v>
                </c:pt>
                <c:pt idx="8">
                  <c:v>548</c:v>
                </c:pt>
                <c:pt idx="9">
                  <c:v>433</c:v>
                </c:pt>
                <c:pt idx="10">
                  <c:v>460</c:v>
                </c:pt>
                <c:pt idx="11">
                  <c:v>353</c:v>
                </c:pt>
                <c:pt idx="12">
                  <c:v>412</c:v>
                </c:pt>
                <c:pt idx="13">
                  <c:v>293</c:v>
                </c:pt>
                <c:pt idx="14">
                  <c:v>322</c:v>
                </c:pt>
                <c:pt idx="15">
                  <c:v>338</c:v>
                </c:pt>
                <c:pt idx="16">
                  <c:v>471</c:v>
                </c:pt>
                <c:pt idx="17">
                  <c:v>351</c:v>
                </c:pt>
                <c:pt idx="18">
                  <c:v>489</c:v>
                </c:pt>
                <c:pt idx="19">
                  <c:v>480</c:v>
                </c:pt>
                <c:pt idx="20">
                  <c:v>479</c:v>
                </c:pt>
                <c:pt idx="21">
                  <c:v>416</c:v>
                </c:pt>
                <c:pt idx="22">
                  <c:v>462</c:v>
                </c:pt>
                <c:pt idx="23">
                  <c:v>476</c:v>
                </c:pt>
                <c:pt idx="24">
                  <c:v>428</c:v>
                </c:pt>
                <c:pt idx="25">
                  <c:v>500</c:v>
                </c:pt>
                <c:pt idx="26">
                  <c:v>625</c:v>
                </c:pt>
                <c:pt idx="27">
                  <c:v>587</c:v>
                </c:pt>
                <c:pt idx="28">
                  <c:v>788</c:v>
                </c:pt>
                <c:pt idx="29">
                  <c:v>1036</c:v>
                </c:pt>
                <c:pt idx="30">
                  <c:v>1311</c:v>
                </c:pt>
                <c:pt idx="31">
                  <c:v>1284</c:v>
                </c:pt>
                <c:pt idx="32">
                  <c:v>1824</c:v>
                </c:pt>
                <c:pt idx="33">
                  <c:v>1719</c:v>
                </c:pt>
                <c:pt idx="34">
                  <c:v>1663</c:v>
                </c:pt>
                <c:pt idx="35">
                  <c:v>1059</c:v>
                </c:pt>
                <c:pt idx="36">
                  <c:v>1304</c:v>
                </c:pt>
                <c:pt idx="37">
                  <c:v>1168</c:v>
                </c:pt>
                <c:pt idx="38">
                  <c:v>941</c:v>
                </c:pt>
                <c:pt idx="39">
                  <c:v>688</c:v>
                </c:pt>
                <c:pt idx="40">
                  <c:v>528</c:v>
                </c:pt>
                <c:pt idx="41">
                  <c:v>433</c:v>
                </c:pt>
                <c:pt idx="42">
                  <c:v>459</c:v>
                </c:pt>
                <c:pt idx="43">
                  <c:v>313</c:v>
                </c:pt>
                <c:pt idx="44">
                  <c:v>440</c:v>
                </c:pt>
                <c:pt idx="45">
                  <c:v>352</c:v>
                </c:pt>
                <c:pt idx="46">
                  <c:v>206</c:v>
                </c:pt>
                <c:pt idx="47">
                  <c:v>454</c:v>
                </c:pt>
                <c:pt idx="48">
                  <c:v>352</c:v>
                </c:pt>
                <c:pt idx="49">
                  <c:v>390</c:v>
                </c:pt>
                <c:pt idx="50">
                  <c:v>381</c:v>
                </c:pt>
                <c:pt idx="51">
                  <c:v>541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ConsolidadoGeral!$A$30</c:f>
              <c:strCache>
                <c:ptCount val="1"/>
                <c:pt idx="0">
                  <c:v>DIR 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ConsolidadoGeral!$B$30:$BA$30</c:f>
              <c:numCache>
                <c:ptCount val="52"/>
                <c:pt idx="0">
                  <c:v>290</c:v>
                </c:pt>
                <c:pt idx="1">
                  <c:v>320</c:v>
                </c:pt>
                <c:pt idx="2">
                  <c:v>378</c:v>
                </c:pt>
                <c:pt idx="3">
                  <c:v>369</c:v>
                </c:pt>
                <c:pt idx="4">
                  <c:v>188</c:v>
                </c:pt>
                <c:pt idx="5">
                  <c:v>158</c:v>
                </c:pt>
                <c:pt idx="6">
                  <c:v>204</c:v>
                </c:pt>
                <c:pt idx="7">
                  <c:v>311</c:v>
                </c:pt>
                <c:pt idx="8">
                  <c:v>266</c:v>
                </c:pt>
                <c:pt idx="9">
                  <c:v>277</c:v>
                </c:pt>
                <c:pt idx="10">
                  <c:v>235</c:v>
                </c:pt>
                <c:pt idx="11">
                  <c:v>196</c:v>
                </c:pt>
                <c:pt idx="12">
                  <c:v>179</c:v>
                </c:pt>
                <c:pt idx="13">
                  <c:v>178</c:v>
                </c:pt>
                <c:pt idx="14">
                  <c:v>136</c:v>
                </c:pt>
                <c:pt idx="15">
                  <c:v>105</c:v>
                </c:pt>
                <c:pt idx="16">
                  <c:v>109</c:v>
                </c:pt>
                <c:pt idx="17">
                  <c:v>137</c:v>
                </c:pt>
                <c:pt idx="18">
                  <c:v>148</c:v>
                </c:pt>
                <c:pt idx="19">
                  <c:v>186</c:v>
                </c:pt>
                <c:pt idx="20">
                  <c:v>126</c:v>
                </c:pt>
                <c:pt idx="21">
                  <c:v>215</c:v>
                </c:pt>
                <c:pt idx="22">
                  <c:v>220</c:v>
                </c:pt>
                <c:pt idx="23">
                  <c:v>171</c:v>
                </c:pt>
                <c:pt idx="24">
                  <c:v>221</c:v>
                </c:pt>
                <c:pt idx="25">
                  <c:v>230</c:v>
                </c:pt>
                <c:pt idx="26">
                  <c:v>197</c:v>
                </c:pt>
                <c:pt idx="27">
                  <c:v>262</c:v>
                </c:pt>
                <c:pt idx="28">
                  <c:v>357</c:v>
                </c:pt>
                <c:pt idx="29">
                  <c:v>269</c:v>
                </c:pt>
                <c:pt idx="30">
                  <c:v>113</c:v>
                </c:pt>
                <c:pt idx="31">
                  <c:v>212</c:v>
                </c:pt>
                <c:pt idx="32">
                  <c:v>261</c:v>
                </c:pt>
                <c:pt idx="33">
                  <c:v>325</c:v>
                </c:pt>
                <c:pt idx="34">
                  <c:v>143</c:v>
                </c:pt>
                <c:pt idx="35">
                  <c:v>191</c:v>
                </c:pt>
                <c:pt idx="36">
                  <c:v>271</c:v>
                </c:pt>
                <c:pt idx="37">
                  <c:v>46</c:v>
                </c:pt>
                <c:pt idx="38">
                  <c:v>48</c:v>
                </c:pt>
                <c:pt idx="39">
                  <c:v>215</c:v>
                </c:pt>
                <c:pt idx="40">
                  <c:v>177</c:v>
                </c:pt>
                <c:pt idx="41">
                  <c:v>177</c:v>
                </c:pt>
                <c:pt idx="42">
                  <c:v>123</c:v>
                </c:pt>
                <c:pt idx="43">
                  <c:v>187</c:v>
                </c:pt>
                <c:pt idx="44">
                  <c:v>178</c:v>
                </c:pt>
                <c:pt idx="45">
                  <c:v>160</c:v>
                </c:pt>
                <c:pt idx="46">
                  <c:v>183</c:v>
                </c:pt>
                <c:pt idx="47">
                  <c:v>111</c:v>
                </c:pt>
                <c:pt idx="48">
                  <c:v>119</c:v>
                </c:pt>
                <c:pt idx="49">
                  <c:v>121</c:v>
                </c:pt>
                <c:pt idx="50">
                  <c:v>109</c:v>
                </c:pt>
                <c:pt idx="51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ConsolidadoGeral!$A$31</c:f>
              <c:strCache>
                <c:ptCount val="1"/>
                <c:pt idx="0">
                  <c:v>DIR 22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ConsolidadoGeral!$B$31:$BA$31</c:f>
              <c:numCache>
                <c:ptCount val="52"/>
                <c:pt idx="0">
                  <c:v>445</c:v>
                </c:pt>
                <c:pt idx="1">
                  <c:v>555</c:v>
                </c:pt>
                <c:pt idx="2">
                  <c:v>454</c:v>
                </c:pt>
                <c:pt idx="3">
                  <c:v>518</c:v>
                </c:pt>
                <c:pt idx="4">
                  <c:v>489</c:v>
                </c:pt>
                <c:pt idx="5">
                  <c:v>466</c:v>
                </c:pt>
                <c:pt idx="6">
                  <c:v>539</c:v>
                </c:pt>
                <c:pt idx="7">
                  <c:v>548</c:v>
                </c:pt>
                <c:pt idx="8">
                  <c:v>559</c:v>
                </c:pt>
                <c:pt idx="9">
                  <c:v>686</c:v>
                </c:pt>
                <c:pt idx="10">
                  <c:v>736</c:v>
                </c:pt>
                <c:pt idx="11">
                  <c:v>689</c:v>
                </c:pt>
                <c:pt idx="12">
                  <c:v>738</c:v>
                </c:pt>
                <c:pt idx="13">
                  <c:v>651</c:v>
                </c:pt>
                <c:pt idx="14">
                  <c:v>510</c:v>
                </c:pt>
                <c:pt idx="15">
                  <c:v>616</c:v>
                </c:pt>
                <c:pt idx="16">
                  <c:v>553</c:v>
                </c:pt>
                <c:pt idx="17">
                  <c:v>472</c:v>
                </c:pt>
                <c:pt idx="18">
                  <c:v>641</c:v>
                </c:pt>
                <c:pt idx="19">
                  <c:v>622</c:v>
                </c:pt>
                <c:pt idx="20">
                  <c:v>802</c:v>
                </c:pt>
                <c:pt idx="21">
                  <c:v>736</c:v>
                </c:pt>
                <c:pt idx="22">
                  <c:v>815</c:v>
                </c:pt>
                <c:pt idx="23">
                  <c:v>913</c:v>
                </c:pt>
                <c:pt idx="24">
                  <c:v>917</c:v>
                </c:pt>
                <c:pt idx="25">
                  <c:v>898</c:v>
                </c:pt>
                <c:pt idx="26">
                  <c:v>1226</c:v>
                </c:pt>
                <c:pt idx="27">
                  <c:v>1115</c:v>
                </c:pt>
                <c:pt idx="28">
                  <c:v>1369</c:v>
                </c:pt>
                <c:pt idx="29">
                  <c:v>1833</c:v>
                </c:pt>
                <c:pt idx="30">
                  <c:v>1827</c:v>
                </c:pt>
                <c:pt idx="31">
                  <c:v>1904</c:v>
                </c:pt>
                <c:pt idx="32">
                  <c:v>2307</c:v>
                </c:pt>
                <c:pt idx="33">
                  <c:v>1851</c:v>
                </c:pt>
                <c:pt idx="34">
                  <c:v>1635</c:v>
                </c:pt>
                <c:pt idx="35">
                  <c:v>1002</c:v>
                </c:pt>
                <c:pt idx="36">
                  <c:v>1560</c:v>
                </c:pt>
                <c:pt idx="37">
                  <c:v>1112</c:v>
                </c:pt>
                <c:pt idx="38">
                  <c:v>992</c:v>
                </c:pt>
                <c:pt idx="39">
                  <c:v>801</c:v>
                </c:pt>
                <c:pt idx="40">
                  <c:v>786</c:v>
                </c:pt>
                <c:pt idx="41">
                  <c:v>841</c:v>
                </c:pt>
                <c:pt idx="42">
                  <c:v>785</c:v>
                </c:pt>
                <c:pt idx="43">
                  <c:v>669</c:v>
                </c:pt>
                <c:pt idx="44">
                  <c:v>737</c:v>
                </c:pt>
                <c:pt idx="45">
                  <c:v>619</c:v>
                </c:pt>
                <c:pt idx="46">
                  <c:v>700</c:v>
                </c:pt>
                <c:pt idx="47">
                  <c:v>596</c:v>
                </c:pt>
                <c:pt idx="48">
                  <c:v>567</c:v>
                </c:pt>
                <c:pt idx="49">
                  <c:v>657</c:v>
                </c:pt>
                <c:pt idx="50">
                  <c:v>565</c:v>
                </c:pt>
                <c:pt idx="51">
                  <c:v>615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ConsolidadoGeral!$A$32</c:f>
              <c:strCache>
                <c:ptCount val="1"/>
                <c:pt idx="0">
                  <c:v>DIR 23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ConsolidadoGeral!$B$32:$BA$32</c:f>
              <c:numCache>
                <c:ptCount val="52"/>
                <c:pt idx="0">
                  <c:v>334</c:v>
                </c:pt>
                <c:pt idx="1">
                  <c:v>382</c:v>
                </c:pt>
                <c:pt idx="2">
                  <c:v>495</c:v>
                </c:pt>
                <c:pt idx="3">
                  <c:v>400</c:v>
                </c:pt>
                <c:pt idx="4">
                  <c:v>443</c:v>
                </c:pt>
                <c:pt idx="5">
                  <c:v>402</c:v>
                </c:pt>
                <c:pt idx="6">
                  <c:v>495</c:v>
                </c:pt>
                <c:pt idx="7">
                  <c:v>287</c:v>
                </c:pt>
                <c:pt idx="8">
                  <c:v>438</c:v>
                </c:pt>
                <c:pt idx="9">
                  <c:v>475</c:v>
                </c:pt>
                <c:pt idx="10">
                  <c:v>630</c:v>
                </c:pt>
                <c:pt idx="11">
                  <c:v>559</c:v>
                </c:pt>
                <c:pt idx="12">
                  <c:v>567</c:v>
                </c:pt>
                <c:pt idx="13">
                  <c:v>461</c:v>
                </c:pt>
                <c:pt idx="14">
                  <c:v>414</c:v>
                </c:pt>
                <c:pt idx="15">
                  <c:v>315</c:v>
                </c:pt>
                <c:pt idx="16">
                  <c:v>472</c:v>
                </c:pt>
                <c:pt idx="17">
                  <c:v>386</c:v>
                </c:pt>
                <c:pt idx="18">
                  <c:v>399</c:v>
                </c:pt>
                <c:pt idx="19">
                  <c:v>485</c:v>
                </c:pt>
                <c:pt idx="20">
                  <c:v>508</c:v>
                </c:pt>
                <c:pt idx="21">
                  <c:v>588</c:v>
                </c:pt>
                <c:pt idx="22">
                  <c:v>548</c:v>
                </c:pt>
                <c:pt idx="23">
                  <c:v>529</c:v>
                </c:pt>
                <c:pt idx="24">
                  <c:v>563</c:v>
                </c:pt>
                <c:pt idx="25">
                  <c:v>781</c:v>
                </c:pt>
                <c:pt idx="26">
                  <c:v>813</c:v>
                </c:pt>
                <c:pt idx="27">
                  <c:v>826</c:v>
                </c:pt>
                <c:pt idx="28">
                  <c:v>1005</c:v>
                </c:pt>
                <c:pt idx="29">
                  <c:v>1263</c:v>
                </c:pt>
                <c:pt idx="30">
                  <c:v>1773</c:v>
                </c:pt>
                <c:pt idx="31">
                  <c:v>1751</c:v>
                </c:pt>
                <c:pt idx="32">
                  <c:v>2224</c:v>
                </c:pt>
                <c:pt idx="33">
                  <c:v>1841</c:v>
                </c:pt>
                <c:pt idx="34">
                  <c:v>2112</c:v>
                </c:pt>
                <c:pt idx="35">
                  <c:v>1324</c:v>
                </c:pt>
                <c:pt idx="36">
                  <c:v>1396</c:v>
                </c:pt>
                <c:pt idx="37">
                  <c:v>1011</c:v>
                </c:pt>
                <c:pt idx="38">
                  <c:v>798</c:v>
                </c:pt>
                <c:pt idx="39">
                  <c:v>688</c:v>
                </c:pt>
                <c:pt idx="40">
                  <c:v>543</c:v>
                </c:pt>
                <c:pt idx="41">
                  <c:v>674</c:v>
                </c:pt>
                <c:pt idx="42">
                  <c:v>379</c:v>
                </c:pt>
                <c:pt idx="43">
                  <c:v>441</c:v>
                </c:pt>
                <c:pt idx="44">
                  <c:v>395</c:v>
                </c:pt>
                <c:pt idx="45">
                  <c:v>416</c:v>
                </c:pt>
                <c:pt idx="46">
                  <c:v>518</c:v>
                </c:pt>
                <c:pt idx="47">
                  <c:v>446</c:v>
                </c:pt>
                <c:pt idx="48">
                  <c:v>468</c:v>
                </c:pt>
                <c:pt idx="49">
                  <c:v>112</c:v>
                </c:pt>
                <c:pt idx="50">
                  <c:v>434</c:v>
                </c:pt>
                <c:pt idx="51">
                  <c:v>447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ConsolidadoGeral!$A$33</c:f>
              <c:strCache>
                <c:ptCount val="1"/>
                <c:pt idx="0">
                  <c:v>DIR 24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ConsolidadoGeral!$B$33:$BA$33</c:f>
              <c:numCache>
                <c:ptCount val="52"/>
                <c:pt idx="0">
                  <c:v>289</c:v>
                </c:pt>
                <c:pt idx="1">
                  <c:v>285</c:v>
                </c:pt>
                <c:pt idx="2">
                  <c:v>317</c:v>
                </c:pt>
                <c:pt idx="3">
                  <c:v>347</c:v>
                </c:pt>
                <c:pt idx="4">
                  <c:v>261</c:v>
                </c:pt>
                <c:pt idx="5">
                  <c:v>252</c:v>
                </c:pt>
                <c:pt idx="6">
                  <c:v>293</c:v>
                </c:pt>
                <c:pt idx="7">
                  <c:v>231</c:v>
                </c:pt>
                <c:pt idx="8">
                  <c:v>283</c:v>
                </c:pt>
                <c:pt idx="9">
                  <c:v>305</c:v>
                </c:pt>
                <c:pt idx="10">
                  <c:v>372</c:v>
                </c:pt>
                <c:pt idx="11">
                  <c:v>299</c:v>
                </c:pt>
                <c:pt idx="12">
                  <c:v>275</c:v>
                </c:pt>
                <c:pt idx="13">
                  <c:v>279</c:v>
                </c:pt>
                <c:pt idx="14">
                  <c:v>229</c:v>
                </c:pt>
                <c:pt idx="15">
                  <c:v>264</c:v>
                </c:pt>
                <c:pt idx="16">
                  <c:v>257</c:v>
                </c:pt>
                <c:pt idx="17">
                  <c:v>232</c:v>
                </c:pt>
                <c:pt idx="18">
                  <c:v>241</c:v>
                </c:pt>
                <c:pt idx="19">
                  <c:v>296</c:v>
                </c:pt>
                <c:pt idx="20">
                  <c:v>291</c:v>
                </c:pt>
                <c:pt idx="21">
                  <c:v>325</c:v>
                </c:pt>
                <c:pt idx="22">
                  <c:v>371</c:v>
                </c:pt>
                <c:pt idx="23">
                  <c:v>344</c:v>
                </c:pt>
                <c:pt idx="24">
                  <c:v>470</c:v>
                </c:pt>
                <c:pt idx="25">
                  <c:v>445</c:v>
                </c:pt>
                <c:pt idx="26">
                  <c:v>502</c:v>
                </c:pt>
                <c:pt idx="27">
                  <c:v>626</c:v>
                </c:pt>
                <c:pt idx="28">
                  <c:v>617</c:v>
                </c:pt>
                <c:pt idx="29">
                  <c:v>619</c:v>
                </c:pt>
                <c:pt idx="30">
                  <c:v>722</c:v>
                </c:pt>
                <c:pt idx="31">
                  <c:v>993</c:v>
                </c:pt>
                <c:pt idx="32">
                  <c:v>1116</c:v>
                </c:pt>
                <c:pt idx="33">
                  <c:v>851</c:v>
                </c:pt>
                <c:pt idx="34">
                  <c:v>837</c:v>
                </c:pt>
                <c:pt idx="35">
                  <c:v>789</c:v>
                </c:pt>
                <c:pt idx="36">
                  <c:v>794</c:v>
                </c:pt>
                <c:pt idx="37">
                  <c:v>615</c:v>
                </c:pt>
                <c:pt idx="38">
                  <c:v>420</c:v>
                </c:pt>
                <c:pt idx="39">
                  <c:v>414</c:v>
                </c:pt>
                <c:pt idx="40">
                  <c:v>364</c:v>
                </c:pt>
                <c:pt idx="41">
                  <c:v>295</c:v>
                </c:pt>
                <c:pt idx="42">
                  <c:v>347</c:v>
                </c:pt>
                <c:pt idx="43">
                  <c:v>301</c:v>
                </c:pt>
                <c:pt idx="44">
                  <c:v>254</c:v>
                </c:pt>
                <c:pt idx="45">
                  <c:v>367</c:v>
                </c:pt>
                <c:pt idx="46">
                  <c:v>345</c:v>
                </c:pt>
                <c:pt idx="47">
                  <c:v>239</c:v>
                </c:pt>
                <c:pt idx="48">
                  <c:v>328</c:v>
                </c:pt>
                <c:pt idx="49">
                  <c:v>280</c:v>
                </c:pt>
                <c:pt idx="50">
                  <c:v>253</c:v>
                </c:pt>
                <c:pt idx="51">
                  <c:v>299</c:v>
                </c:pt>
              </c:numCache>
            </c:numRef>
          </c:val>
          <c:smooth val="0"/>
        </c:ser>
        <c:axId val="39212228"/>
        <c:axId val="65766853"/>
      </c:lineChart>
      <c:catAx>
        <c:axId val="39212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66853"/>
        <c:crosses val="autoZero"/>
        <c:auto val="1"/>
        <c:lblOffset val="100"/>
        <c:noMultiLvlLbl val="0"/>
      </c:catAx>
      <c:valAx>
        <c:axId val="65766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122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0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MDDA: distribuição dos casos segundo a semana epidemiológica,
 Estado de São Paulo,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ConsolidadoGeral!$A$34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ConsolidadoGeral!$B$34:$BA$34</c:f>
              <c:numCache>
                <c:ptCount val="52"/>
                <c:pt idx="0">
                  <c:v>8383</c:v>
                </c:pt>
                <c:pt idx="1">
                  <c:v>9070</c:v>
                </c:pt>
                <c:pt idx="2">
                  <c:v>9862</c:v>
                </c:pt>
                <c:pt idx="3">
                  <c:v>10187</c:v>
                </c:pt>
                <c:pt idx="4">
                  <c:v>9494</c:v>
                </c:pt>
                <c:pt idx="5">
                  <c:v>9766</c:v>
                </c:pt>
                <c:pt idx="6">
                  <c:v>10648</c:v>
                </c:pt>
                <c:pt idx="7">
                  <c:v>9575</c:v>
                </c:pt>
                <c:pt idx="8">
                  <c:v>10134</c:v>
                </c:pt>
                <c:pt idx="9">
                  <c:v>10843</c:v>
                </c:pt>
                <c:pt idx="10">
                  <c:v>11446</c:v>
                </c:pt>
                <c:pt idx="11">
                  <c:v>11260</c:v>
                </c:pt>
                <c:pt idx="12">
                  <c:v>10067</c:v>
                </c:pt>
                <c:pt idx="13">
                  <c:v>9753</c:v>
                </c:pt>
                <c:pt idx="14">
                  <c:v>9156</c:v>
                </c:pt>
                <c:pt idx="15">
                  <c:v>9247</c:v>
                </c:pt>
                <c:pt idx="16">
                  <c:v>9411</c:v>
                </c:pt>
                <c:pt idx="17">
                  <c:v>8117</c:v>
                </c:pt>
                <c:pt idx="18">
                  <c:v>8129</c:v>
                </c:pt>
                <c:pt idx="19">
                  <c:v>10572</c:v>
                </c:pt>
                <c:pt idx="20">
                  <c:v>10695</c:v>
                </c:pt>
                <c:pt idx="21">
                  <c:v>10961</c:v>
                </c:pt>
                <c:pt idx="22">
                  <c:v>11234</c:v>
                </c:pt>
                <c:pt idx="23">
                  <c:v>11306</c:v>
                </c:pt>
                <c:pt idx="24">
                  <c:v>12109</c:v>
                </c:pt>
                <c:pt idx="25">
                  <c:v>12343</c:v>
                </c:pt>
                <c:pt idx="26">
                  <c:v>13524</c:v>
                </c:pt>
                <c:pt idx="27">
                  <c:v>14664</c:v>
                </c:pt>
                <c:pt idx="28">
                  <c:v>16476</c:v>
                </c:pt>
                <c:pt idx="29">
                  <c:v>19984</c:v>
                </c:pt>
                <c:pt idx="30">
                  <c:v>19412</c:v>
                </c:pt>
                <c:pt idx="31">
                  <c:v>22908</c:v>
                </c:pt>
                <c:pt idx="32">
                  <c:v>27466</c:v>
                </c:pt>
                <c:pt idx="33">
                  <c:v>23483</c:v>
                </c:pt>
                <c:pt idx="34">
                  <c:v>21438</c:v>
                </c:pt>
                <c:pt idx="35">
                  <c:v>16361</c:v>
                </c:pt>
                <c:pt idx="36">
                  <c:v>18989</c:v>
                </c:pt>
                <c:pt idx="37">
                  <c:v>15442</c:v>
                </c:pt>
                <c:pt idx="38">
                  <c:v>12762</c:v>
                </c:pt>
                <c:pt idx="39">
                  <c:v>10715</c:v>
                </c:pt>
                <c:pt idx="40">
                  <c:v>9521</c:v>
                </c:pt>
                <c:pt idx="41">
                  <c:v>9396</c:v>
                </c:pt>
                <c:pt idx="42">
                  <c:v>9230</c:v>
                </c:pt>
                <c:pt idx="43">
                  <c:v>8084</c:v>
                </c:pt>
                <c:pt idx="44">
                  <c:v>8192</c:v>
                </c:pt>
                <c:pt idx="45">
                  <c:v>7745</c:v>
                </c:pt>
                <c:pt idx="46">
                  <c:v>8275</c:v>
                </c:pt>
                <c:pt idx="47">
                  <c:v>8131</c:v>
                </c:pt>
                <c:pt idx="48">
                  <c:v>7792</c:v>
                </c:pt>
                <c:pt idx="49">
                  <c:v>7551</c:v>
                </c:pt>
                <c:pt idx="50">
                  <c:v>7407</c:v>
                </c:pt>
                <c:pt idx="51">
                  <c:v>8293</c:v>
                </c:pt>
              </c:numCache>
            </c:numRef>
          </c:val>
          <c:smooth val="0"/>
        </c:ser>
        <c:axId val="46987014"/>
        <c:axId val="34257031"/>
      </c:lineChart>
      <c:catAx>
        <c:axId val="4698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57031"/>
        <c:crosses val="autoZero"/>
        <c:auto val="1"/>
        <c:lblOffset val="100"/>
        <c:noMultiLvlLbl val="0"/>
      </c:catAx>
      <c:valAx>
        <c:axId val="34257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87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67"/>
  <sheetViews>
    <sheetView tabSelected="1" zoomScale="75" zoomScaleNormal="75" workbookViewId="0" topLeftCell="A4">
      <pane xSplit="1" ySplit="6" topLeftCell="B17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A22" sqref="A22"/>
    </sheetView>
  </sheetViews>
  <sheetFormatPr defaultColWidth="9.140625" defaultRowHeight="12.75"/>
  <cols>
    <col min="1" max="1" width="18.00390625" style="0" customWidth="1"/>
    <col min="2" max="2" width="9.421875" style="0" customWidth="1"/>
    <col min="3" max="5" width="6.7109375" style="0" customWidth="1"/>
    <col min="8" max="8" width="7.8515625" style="0" customWidth="1"/>
    <col min="9" max="9" width="8.00390625" style="0" customWidth="1"/>
    <col min="10" max="11" width="6.7109375" style="0" customWidth="1"/>
    <col min="12" max="12" width="8.421875" style="0" customWidth="1"/>
    <col min="13" max="13" width="9.00390625" style="0" customWidth="1"/>
    <col min="14" max="16" width="6.7109375" style="0" customWidth="1"/>
    <col min="17" max="17" width="6.421875" style="0" customWidth="1"/>
    <col min="18" max="23" width="6.7109375" style="0" customWidth="1"/>
    <col min="24" max="24" width="8.28125" style="0" customWidth="1"/>
    <col min="25" max="25" width="8.57421875" style="0" customWidth="1"/>
    <col min="26" max="53" width="6.7109375" style="0" customWidth="1"/>
  </cols>
  <sheetData>
    <row r="1" s="6" customFormat="1" ht="12.75">
      <c r="L1" s="6" t="s">
        <v>97</v>
      </c>
    </row>
    <row r="2" s="6" customFormat="1" ht="12.75">
      <c r="A2" s="6" t="s">
        <v>96</v>
      </c>
    </row>
    <row r="3" s="6" customFormat="1" ht="12.75"/>
    <row r="4" s="6" customFormat="1" ht="12.75">
      <c r="A4" s="6" t="s">
        <v>105</v>
      </c>
    </row>
    <row r="6" spans="1:14" s="6" customFormat="1" ht="12.75">
      <c r="A6" s="6" t="s">
        <v>119</v>
      </c>
      <c r="N6" s="6" t="s">
        <v>4</v>
      </c>
    </row>
    <row r="7" ht="13.5" thickBot="1"/>
    <row r="8" spans="1:53" s="13" customFormat="1" ht="13.5" thickBot="1">
      <c r="A8" s="21" t="s">
        <v>58</v>
      </c>
      <c r="B8" s="9"/>
      <c r="C8" s="9"/>
      <c r="D8" s="9"/>
      <c r="E8" s="9"/>
      <c r="F8" s="9"/>
      <c r="G8" s="9"/>
      <c r="H8" s="9"/>
      <c r="I8" s="9" t="s">
        <v>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</row>
    <row r="9" spans="1:53" s="13" customFormat="1" ht="13.5" thickBot="1">
      <c r="A9" s="22"/>
      <c r="B9" s="20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17">
        <v>19</v>
      </c>
      <c r="U9" s="17">
        <v>20</v>
      </c>
      <c r="V9" s="17">
        <v>21</v>
      </c>
      <c r="W9" s="17">
        <v>22</v>
      </c>
      <c r="X9" s="17">
        <v>23</v>
      </c>
      <c r="Y9" s="17">
        <v>24</v>
      </c>
      <c r="Z9" s="17">
        <v>25</v>
      </c>
      <c r="AA9" s="17">
        <v>26</v>
      </c>
      <c r="AB9" s="18">
        <v>27</v>
      </c>
      <c r="AC9" s="18">
        <v>28</v>
      </c>
      <c r="AD9" s="18">
        <v>29</v>
      </c>
      <c r="AE9" s="18">
        <v>30</v>
      </c>
      <c r="AF9" s="18">
        <v>31</v>
      </c>
      <c r="AG9" s="18">
        <v>32</v>
      </c>
      <c r="AH9" s="18">
        <v>33</v>
      </c>
      <c r="AI9" s="18">
        <v>34</v>
      </c>
      <c r="AJ9" s="18">
        <v>35</v>
      </c>
      <c r="AK9" s="18">
        <v>36</v>
      </c>
      <c r="AL9" s="18">
        <v>37</v>
      </c>
      <c r="AM9" s="18">
        <v>38</v>
      </c>
      <c r="AN9" s="18">
        <v>39</v>
      </c>
      <c r="AO9" s="18">
        <v>40</v>
      </c>
      <c r="AP9" s="18">
        <v>41</v>
      </c>
      <c r="AQ9" s="18">
        <v>42</v>
      </c>
      <c r="AR9" s="18">
        <v>43</v>
      </c>
      <c r="AS9" s="18">
        <v>44</v>
      </c>
      <c r="AT9" s="18">
        <v>45</v>
      </c>
      <c r="AU9" s="18">
        <v>46</v>
      </c>
      <c r="AV9" s="18">
        <v>47</v>
      </c>
      <c r="AW9" s="18">
        <v>48</v>
      </c>
      <c r="AX9" s="18">
        <v>49</v>
      </c>
      <c r="AY9" s="18">
        <v>50</v>
      </c>
      <c r="AZ9" s="18">
        <v>51</v>
      </c>
      <c r="BA9" s="19">
        <v>52</v>
      </c>
    </row>
    <row r="10" spans="1:54" s="102" customFormat="1" ht="12.75">
      <c r="A10" s="101" t="s">
        <v>59</v>
      </c>
      <c r="B10" s="97">
        <v>1212</v>
      </c>
      <c r="C10" s="97">
        <v>1537</v>
      </c>
      <c r="D10" s="97">
        <v>1739</v>
      </c>
      <c r="E10" s="97">
        <v>1629</v>
      </c>
      <c r="F10" s="97">
        <v>1692</v>
      </c>
      <c r="G10" s="97">
        <v>2011</v>
      </c>
      <c r="H10" s="97">
        <v>2118</v>
      </c>
      <c r="I10" s="97">
        <v>2026</v>
      </c>
      <c r="J10" s="97">
        <v>1874</v>
      </c>
      <c r="K10" s="97">
        <v>1987</v>
      </c>
      <c r="L10" s="97">
        <v>2081</v>
      </c>
      <c r="M10" s="97">
        <v>2122</v>
      </c>
      <c r="N10" s="97">
        <v>1882</v>
      </c>
      <c r="O10" s="97">
        <v>2001</v>
      </c>
      <c r="P10" s="97">
        <v>1883</v>
      </c>
      <c r="Q10" s="97">
        <v>1789</v>
      </c>
      <c r="R10" s="97">
        <v>2230</v>
      </c>
      <c r="S10" s="97">
        <v>1977</v>
      </c>
      <c r="T10" s="97">
        <v>2189</v>
      </c>
      <c r="U10" s="97">
        <v>2190</v>
      </c>
      <c r="V10" s="97">
        <v>2217</v>
      </c>
      <c r="W10" s="97">
        <v>2240</v>
      </c>
      <c r="X10" s="97">
        <v>2207</v>
      </c>
      <c r="Y10" s="97">
        <v>2176</v>
      </c>
      <c r="Z10" s="97">
        <v>2104</v>
      </c>
      <c r="AA10" s="97">
        <v>1990</v>
      </c>
      <c r="AB10" s="97">
        <v>2034</v>
      </c>
      <c r="AC10" s="97">
        <v>2024</v>
      </c>
      <c r="AD10" s="97">
        <v>2177</v>
      </c>
      <c r="AE10" s="97">
        <v>2852</v>
      </c>
      <c r="AF10" s="97">
        <v>2336</v>
      </c>
      <c r="AG10" s="97">
        <v>2740</v>
      </c>
      <c r="AH10" s="97">
        <v>2817</v>
      </c>
      <c r="AI10" s="97">
        <v>2201</v>
      </c>
      <c r="AJ10" s="97">
        <v>1962</v>
      </c>
      <c r="AK10" s="97">
        <v>1489</v>
      </c>
      <c r="AL10" s="97">
        <v>1970</v>
      </c>
      <c r="AM10" s="97">
        <v>1758</v>
      </c>
      <c r="AN10" s="97">
        <v>1517</v>
      </c>
      <c r="AO10" s="97">
        <v>1478</v>
      </c>
      <c r="AP10" s="97">
        <v>1302</v>
      </c>
      <c r="AQ10" s="97">
        <v>1030</v>
      </c>
      <c r="AR10" s="97">
        <v>1158</v>
      </c>
      <c r="AS10" s="97">
        <v>1045</v>
      </c>
      <c r="AT10" s="97">
        <v>939</v>
      </c>
      <c r="AU10" s="97">
        <v>947</v>
      </c>
      <c r="AV10" s="97">
        <v>1064</v>
      </c>
      <c r="AW10" s="97">
        <v>1057</v>
      </c>
      <c r="AX10" s="97">
        <v>935</v>
      </c>
      <c r="AY10" s="97">
        <v>855</v>
      </c>
      <c r="AZ10" s="97">
        <v>890</v>
      </c>
      <c r="BA10" s="97">
        <v>1034</v>
      </c>
      <c r="BB10" s="102">
        <f>SUM(B10:BA10)</f>
        <v>92714</v>
      </c>
    </row>
    <row r="11" spans="1:54" s="102" customFormat="1" ht="12.75">
      <c r="A11" s="103" t="s">
        <v>60</v>
      </c>
      <c r="B11" s="97">
        <v>556</v>
      </c>
      <c r="C11" s="97">
        <v>584</v>
      </c>
      <c r="D11" s="97">
        <v>585</v>
      </c>
      <c r="E11" s="97">
        <v>755</v>
      </c>
      <c r="F11" s="97">
        <v>776</v>
      </c>
      <c r="G11" s="97">
        <v>667</v>
      </c>
      <c r="H11" s="97">
        <v>820</v>
      </c>
      <c r="I11" s="97">
        <v>627</v>
      </c>
      <c r="J11" s="97">
        <v>625</v>
      </c>
      <c r="K11" s="97">
        <v>752</v>
      </c>
      <c r="L11" s="97">
        <v>711</v>
      </c>
      <c r="M11" s="97">
        <v>895</v>
      </c>
      <c r="N11" s="97">
        <v>582</v>
      </c>
      <c r="O11" s="97">
        <v>581</v>
      </c>
      <c r="P11" s="97">
        <v>575</v>
      </c>
      <c r="Q11" s="97">
        <v>565</v>
      </c>
      <c r="R11" s="97">
        <v>491</v>
      </c>
      <c r="S11" s="97">
        <v>567</v>
      </c>
      <c r="T11" s="97">
        <v>602</v>
      </c>
      <c r="U11" s="97">
        <v>713</v>
      </c>
      <c r="V11" s="97">
        <v>681</v>
      </c>
      <c r="W11" s="97">
        <v>684</v>
      </c>
      <c r="X11" s="97">
        <v>811</v>
      </c>
      <c r="Y11" s="97">
        <v>783</v>
      </c>
      <c r="Z11" s="97">
        <v>922</v>
      </c>
      <c r="AA11" s="97">
        <v>865</v>
      </c>
      <c r="AB11" s="97">
        <v>886</v>
      </c>
      <c r="AC11" s="97">
        <v>904</v>
      </c>
      <c r="AD11" s="97">
        <v>1022</v>
      </c>
      <c r="AE11" s="97">
        <v>1062</v>
      </c>
      <c r="AF11" s="97">
        <v>847</v>
      </c>
      <c r="AG11" s="97">
        <v>1067</v>
      </c>
      <c r="AH11" s="97">
        <v>1358</v>
      </c>
      <c r="AI11" s="97">
        <v>942</v>
      </c>
      <c r="AJ11" s="97">
        <v>851</v>
      </c>
      <c r="AK11" s="97">
        <v>790</v>
      </c>
      <c r="AL11" s="97">
        <v>577</v>
      </c>
      <c r="AM11" s="97">
        <v>600</v>
      </c>
      <c r="AN11" s="97">
        <v>509</v>
      </c>
      <c r="AO11" s="97">
        <v>490</v>
      </c>
      <c r="AP11" s="97">
        <v>443</v>
      </c>
      <c r="AQ11" s="97">
        <v>461</v>
      </c>
      <c r="AR11" s="97">
        <v>533</v>
      </c>
      <c r="AS11" s="97">
        <v>423</v>
      </c>
      <c r="AT11" s="97">
        <v>432</v>
      </c>
      <c r="AU11" s="97">
        <v>489</v>
      </c>
      <c r="AV11" s="97">
        <v>480</v>
      </c>
      <c r="AW11" s="97">
        <v>480</v>
      </c>
      <c r="AX11" s="97">
        <v>456</v>
      </c>
      <c r="AY11" s="97">
        <v>387</v>
      </c>
      <c r="AZ11" s="97">
        <v>419</v>
      </c>
      <c r="BA11" s="97">
        <v>446</v>
      </c>
      <c r="BB11" s="102">
        <f aca="true" t="shared" si="0" ref="BB11:BB33">SUM(B11:BA11)</f>
        <v>35129</v>
      </c>
    </row>
    <row r="12" spans="1:54" s="102" customFormat="1" ht="12.75">
      <c r="A12" s="103" t="s">
        <v>61</v>
      </c>
      <c r="B12" s="97">
        <v>353</v>
      </c>
      <c r="C12" s="97">
        <v>484</v>
      </c>
      <c r="D12" s="97">
        <v>589</v>
      </c>
      <c r="E12" s="97">
        <v>591</v>
      </c>
      <c r="F12" s="97">
        <v>465</v>
      </c>
      <c r="G12" s="97">
        <v>451</v>
      </c>
      <c r="H12" s="97">
        <v>631</v>
      </c>
      <c r="I12" s="97">
        <v>637</v>
      </c>
      <c r="J12" s="97">
        <v>463</v>
      </c>
      <c r="K12" s="97">
        <v>580</v>
      </c>
      <c r="L12" s="97">
        <v>646</v>
      </c>
      <c r="M12" s="97">
        <v>576</v>
      </c>
      <c r="N12" s="97">
        <v>522</v>
      </c>
      <c r="O12" s="97">
        <v>465</v>
      </c>
      <c r="P12" s="97">
        <v>394</v>
      </c>
      <c r="Q12" s="97">
        <v>448</v>
      </c>
      <c r="R12" s="97">
        <v>471</v>
      </c>
      <c r="S12" s="97">
        <v>512</v>
      </c>
      <c r="T12" s="97">
        <v>585</v>
      </c>
      <c r="U12" s="97">
        <v>565</v>
      </c>
      <c r="V12" s="97">
        <v>704</v>
      </c>
      <c r="W12" s="97">
        <v>692</v>
      </c>
      <c r="X12" s="97">
        <v>709</v>
      </c>
      <c r="Y12" s="97">
        <v>566</v>
      </c>
      <c r="Z12" s="97">
        <v>676</v>
      </c>
      <c r="AA12" s="97">
        <v>682</v>
      </c>
      <c r="AB12" s="97">
        <v>661</v>
      </c>
      <c r="AC12" s="97">
        <v>725</v>
      </c>
      <c r="AD12" s="97">
        <v>812</v>
      </c>
      <c r="AE12" s="97">
        <v>1067</v>
      </c>
      <c r="AF12" s="97">
        <v>774</v>
      </c>
      <c r="AG12" s="97">
        <v>926</v>
      </c>
      <c r="AH12" s="97">
        <v>1335</v>
      </c>
      <c r="AI12" s="97">
        <v>1002</v>
      </c>
      <c r="AJ12" s="97">
        <v>820</v>
      </c>
      <c r="AK12" s="97">
        <v>619</v>
      </c>
      <c r="AL12" s="97">
        <v>612</v>
      </c>
      <c r="AM12" s="97">
        <v>601</v>
      </c>
      <c r="AN12" s="97">
        <v>406</v>
      </c>
      <c r="AO12" s="97">
        <v>372</v>
      </c>
      <c r="AP12" s="97">
        <v>408</v>
      </c>
      <c r="AQ12" s="97">
        <v>410</v>
      </c>
      <c r="AR12" s="97">
        <v>400</v>
      </c>
      <c r="AS12" s="97">
        <v>429</v>
      </c>
      <c r="AT12" s="97">
        <v>404</v>
      </c>
      <c r="AU12" s="97">
        <v>419</v>
      </c>
      <c r="AV12" s="97">
        <v>447</v>
      </c>
      <c r="AW12" s="97">
        <v>427</v>
      </c>
      <c r="AX12" s="97">
        <v>484</v>
      </c>
      <c r="AY12" s="97">
        <v>485</v>
      </c>
      <c r="AZ12" s="97">
        <v>217</v>
      </c>
      <c r="BA12" s="97">
        <v>251</v>
      </c>
      <c r="BB12" s="102">
        <f t="shared" si="0"/>
        <v>29970</v>
      </c>
    </row>
    <row r="13" spans="1:54" s="102" customFormat="1" ht="12.75">
      <c r="A13" s="101" t="s">
        <v>62</v>
      </c>
      <c r="B13" s="97">
        <v>276</v>
      </c>
      <c r="C13" s="97">
        <v>275</v>
      </c>
      <c r="D13" s="97">
        <v>324</v>
      </c>
      <c r="E13" s="97">
        <v>333</v>
      </c>
      <c r="F13" s="97">
        <v>350</v>
      </c>
      <c r="G13" s="97">
        <v>422</v>
      </c>
      <c r="H13" s="97">
        <v>430</v>
      </c>
      <c r="I13" s="97">
        <v>336</v>
      </c>
      <c r="J13" s="97">
        <v>363</v>
      </c>
      <c r="K13" s="97">
        <v>341</v>
      </c>
      <c r="L13" s="97">
        <v>453</v>
      </c>
      <c r="M13" s="97">
        <v>424</v>
      </c>
      <c r="N13" s="97">
        <v>335</v>
      </c>
      <c r="O13" s="97">
        <v>417</v>
      </c>
      <c r="P13" s="97">
        <v>332</v>
      </c>
      <c r="Q13" s="97">
        <v>309</v>
      </c>
      <c r="R13" s="97">
        <v>326</v>
      </c>
      <c r="S13" s="97">
        <v>312</v>
      </c>
      <c r="T13" s="97">
        <v>367</v>
      </c>
      <c r="U13" s="97">
        <v>298</v>
      </c>
      <c r="V13" s="97">
        <v>359</v>
      </c>
      <c r="W13" s="97">
        <v>373</v>
      </c>
      <c r="X13" s="97">
        <v>292</v>
      </c>
      <c r="Y13" s="97">
        <v>343</v>
      </c>
      <c r="Z13" s="97">
        <v>387</v>
      </c>
      <c r="AA13" s="97">
        <v>428</v>
      </c>
      <c r="AB13" s="97">
        <v>489</v>
      </c>
      <c r="AC13" s="97">
        <v>477</v>
      </c>
      <c r="AD13" s="97">
        <v>595</v>
      </c>
      <c r="AE13" s="97">
        <v>617</v>
      </c>
      <c r="AF13" s="97">
        <v>569</v>
      </c>
      <c r="AG13" s="97">
        <v>658</v>
      </c>
      <c r="AH13" s="97">
        <v>863</v>
      </c>
      <c r="AI13" s="97">
        <v>598</v>
      </c>
      <c r="AJ13" s="97">
        <v>361</v>
      </c>
      <c r="AK13" s="97">
        <v>370</v>
      </c>
      <c r="AL13" s="97">
        <v>424</v>
      </c>
      <c r="AM13" s="97">
        <v>430</v>
      </c>
      <c r="AN13" s="97">
        <v>300</v>
      </c>
      <c r="AO13" s="97">
        <v>327</v>
      </c>
      <c r="AP13" s="97">
        <v>291</v>
      </c>
      <c r="AQ13" s="97">
        <v>285</v>
      </c>
      <c r="AR13" s="97">
        <v>295</v>
      </c>
      <c r="AS13" s="97">
        <v>184</v>
      </c>
      <c r="AT13" s="97">
        <v>332</v>
      </c>
      <c r="AU13" s="97">
        <v>243</v>
      </c>
      <c r="AV13" s="97">
        <v>305</v>
      </c>
      <c r="AW13" s="97">
        <v>281</v>
      </c>
      <c r="AX13" s="97">
        <v>241</v>
      </c>
      <c r="AY13" s="97">
        <v>324</v>
      </c>
      <c r="AZ13" s="97">
        <v>306</v>
      </c>
      <c r="BA13" s="97">
        <v>266</v>
      </c>
      <c r="BB13" s="102">
        <f t="shared" si="0"/>
        <v>19636</v>
      </c>
    </row>
    <row r="14" spans="1:54" s="102" customFormat="1" ht="12.75">
      <c r="A14" s="103" t="s">
        <v>63</v>
      </c>
      <c r="B14" s="97">
        <v>1025</v>
      </c>
      <c r="C14" s="97">
        <v>1135</v>
      </c>
      <c r="D14" s="97">
        <v>1257</v>
      </c>
      <c r="E14" s="97">
        <v>1476</v>
      </c>
      <c r="F14" s="97">
        <v>1232</v>
      </c>
      <c r="G14" s="97">
        <v>1310</v>
      </c>
      <c r="H14" s="97">
        <v>1280</v>
      </c>
      <c r="I14" s="97">
        <v>1253</v>
      </c>
      <c r="J14" s="97">
        <v>1457</v>
      </c>
      <c r="K14" s="97">
        <v>1158</v>
      </c>
      <c r="L14" s="97">
        <v>1215</v>
      </c>
      <c r="M14" s="97">
        <v>1314</v>
      </c>
      <c r="N14" s="97">
        <v>1041</v>
      </c>
      <c r="O14" s="97">
        <v>1123</v>
      </c>
      <c r="P14" s="97">
        <v>1208</v>
      </c>
      <c r="Q14" s="97">
        <v>1223</v>
      </c>
      <c r="R14" s="97">
        <v>934</v>
      </c>
      <c r="S14" s="97">
        <v>152</v>
      </c>
      <c r="T14" s="97">
        <v>0</v>
      </c>
      <c r="U14" s="97">
        <v>1427</v>
      </c>
      <c r="V14" s="97">
        <v>1174</v>
      </c>
      <c r="W14" s="97">
        <v>1353</v>
      </c>
      <c r="X14" s="97">
        <v>1295</v>
      </c>
      <c r="Y14" s="97">
        <v>1450</v>
      </c>
      <c r="Z14" s="97">
        <v>1569</v>
      </c>
      <c r="AA14" s="97">
        <v>1544</v>
      </c>
      <c r="AB14" s="97">
        <v>1497</v>
      </c>
      <c r="AC14" s="97">
        <v>1626</v>
      </c>
      <c r="AD14" s="97">
        <v>1777</v>
      </c>
      <c r="AE14" s="97">
        <v>2196</v>
      </c>
      <c r="AF14" s="97">
        <v>2016</v>
      </c>
      <c r="AG14" s="97">
        <v>2152</v>
      </c>
      <c r="AH14" s="97">
        <v>2231</v>
      </c>
      <c r="AI14" s="97">
        <v>2095</v>
      </c>
      <c r="AJ14" s="97">
        <v>1789</v>
      </c>
      <c r="AK14" s="97">
        <v>1453</v>
      </c>
      <c r="AL14" s="97">
        <v>1804</v>
      </c>
      <c r="AM14" s="97">
        <v>1380</v>
      </c>
      <c r="AN14" s="97">
        <v>1232</v>
      </c>
      <c r="AO14" s="97">
        <v>1121</v>
      </c>
      <c r="AP14" s="97">
        <v>1047</v>
      </c>
      <c r="AQ14" s="97">
        <v>890</v>
      </c>
      <c r="AR14" s="97">
        <v>920</v>
      </c>
      <c r="AS14" s="97">
        <v>904</v>
      </c>
      <c r="AT14" s="97">
        <v>807</v>
      </c>
      <c r="AU14" s="97">
        <v>804</v>
      </c>
      <c r="AV14" s="97">
        <v>779</v>
      </c>
      <c r="AW14" s="97">
        <v>931</v>
      </c>
      <c r="AX14" s="97">
        <v>859</v>
      </c>
      <c r="AY14" s="97">
        <v>917</v>
      </c>
      <c r="AZ14" s="97">
        <v>821</v>
      </c>
      <c r="BA14" s="97">
        <v>976</v>
      </c>
      <c r="BB14" s="102">
        <f t="shared" si="0"/>
        <v>65629</v>
      </c>
    </row>
    <row r="15" spans="1:54" s="102" customFormat="1" ht="12.75">
      <c r="A15" s="103" t="s">
        <v>64</v>
      </c>
      <c r="B15" s="97">
        <v>413</v>
      </c>
      <c r="C15" s="97">
        <v>290</v>
      </c>
      <c r="D15" s="97">
        <v>467</v>
      </c>
      <c r="E15" s="97">
        <v>400</v>
      </c>
      <c r="F15" s="97">
        <v>442</v>
      </c>
      <c r="G15" s="97">
        <v>351</v>
      </c>
      <c r="H15" s="97">
        <v>370</v>
      </c>
      <c r="I15" s="97">
        <v>302</v>
      </c>
      <c r="J15" s="97">
        <v>302</v>
      </c>
      <c r="K15" s="97">
        <v>512</v>
      </c>
      <c r="L15" s="97">
        <v>441</v>
      </c>
      <c r="M15" s="97">
        <v>540</v>
      </c>
      <c r="N15" s="97">
        <v>508</v>
      </c>
      <c r="O15" s="97">
        <v>450</v>
      </c>
      <c r="P15" s="97">
        <v>419</v>
      </c>
      <c r="Q15" s="97">
        <v>340</v>
      </c>
      <c r="R15" s="97">
        <v>402</v>
      </c>
      <c r="S15" s="97">
        <v>276</v>
      </c>
      <c r="T15" s="97">
        <v>338</v>
      </c>
      <c r="U15" s="97">
        <v>352</v>
      </c>
      <c r="V15" s="97">
        <v>416</v>
      </c>
      <c r="W15" s="97">
        <v>433</v>
      </c>
      <c r="X15" s="97">
        <v>357</v>
      </c>
      <c r="Y15" s="97">
        <v>442</v>
      </c>
      <c r="Z15" s="97">
        <v>522</v>
      </c>
      <c r="AA15" s="97">
        <v>573</v>
      </c>
      <c r="AB15" s="97">
        <v>579</v>
      </c>
      <c r="AC15" s="97">
        <v>838</v>
      </c>
      <c r="AD15" s="97">
        <v>870</v>
      </c>
      <c r="AE15" s="97">
        <v>977</v>
      </c>
      <c r="AF15" s="97">
        <v>1044</v>
      </c>
      <c r="AG15" s="97">
        <v>1489</v>
      </c>
      <c r="AH15" s="97">
        <v>1959</v>
      </c>
      <c r="AI15" s="97">
        <v>1976</v>
      </c>
      <c r="AJ15" s="97">
        <v>1764</v>
      </c>
      <c r="AK15" s="97">
        <v>1316</v>
      </c>
      <c r="AL15" s="97">
        <v>1659</v>
      </c>
      <c r="AM15" s="97">
        <v>1305</v>
      </c>
      <c r="AN15" s="97">
        <v>1007</v>
      </c>
      <c r="AO15" s="97">
        <v>733</v>
      </c>
      <c r="AP15" s="97">
        <v>642</v>
      </c>
      <c r="AQ15" s="97">
        <v>620</v>
      </c>
      <c r="AR15" s="97">
        <v>666</v>
      </c>
      <c r="AS15" s="97">
        <v>536</v>
      </c>
      <c r="AT15" s="97">
        <v>507</v>
      </c>
      <c r="AU15" s="97">
        <v>389</v>
      </c>
      <c r="AV15" s="97">
        <v>428</v>
      </c>
      <c r="AW15" s="97">
        <v>465</v>
      </c>
      <c r="AX15" s="97">
        <v>433</v>
      </c>
      <c r="AY15" s="97">
        <v>475</v>
      </c>
      <c r="AZ15" s="97">
        <v>463</v>
      </c>
      <c r="BA15" s="97">
        <v>495</v>
      </c>
      <c r="BB15" s="102">
        <f t="shared" si="0"/>
        <v>34293</v>
      </c>
    </row>
    <row r="16" spans="1:54" s="102" customFormat="1" ht="12.75">
      <c r="A16" s="101" t="s">
        <v>65</v>
      </c>
      <c r="B16" s="97">
        <v>106</v>
      </c>
      <c r="C16" s="97">
        <v>76</v>
      </c>
      <c r="D16" s="97">
        <v>111</v>
      </c>
      <c r="E16" s="97">
        <v>113</v>
      </c>
      <c r="F16" s="97">
        <v>134</v>
      </c>
      <c r="G16" s="97">
        <v>96</v>
      </c>
      <c r="H16" s="97">
        <v>78</v>
      </c>
      <c r="I16" s="97">
        <v>99</v>
      </c>
      <c r="J16" s="97">
        <v>99</v>
      </c>
      <c r="K16" s="97">
        <v>109</v>
      </c>
      <c r="L16" s="97">
        <v>121</v>
      </c>
      <c r="M16" s="97">
        <v>149</v>
      </c>
      <c r="N16" s="97">
        <v>132</v>
      </c>
      <c r="O16" s="97">
        <v>109</v>
      </c>
      <c r="P16" s="97">
        <v>68</v>
      </c>
      <c r="Q16" s="97">
        <v>88</v>
      </c>
      <c r="R16" s="97">
        <v>81</v>
      </c>
      <c r="S16" s="97">
        <v>86</v>
      </c>
      <c r="T16" s="97">
        <v>76</v>
      </c>
      <c r="U16" s="97">
        <v>67</v>
      </c>
      <c r="V16" s="97">
        <v>92</v>
      </c>
      <c r="W16" s="97">
        <v>125</v>
      </c>
      <c r="X16" s="97">
        <v>126</v>
      </c>
      <c r="Y16" s="97">
        <v>167</v>
      </c>
      <c r="Z16" s="97">
        <v>186</v>
      </c>
      <c r="AA16" s="97">
        <v>163</v>
      </c>
      <c r="AB16" s="97">
        <v>251</v>
      </c>
      <c r="AC16" s="97">
        <v>256</v>
      </c>
      <c r="AD16" s="97">
        <v>292</v>
      </c>
      <c r="AE16" s="97">
        <v>313</v>
      </c>
      <c r="AF16" s="97">
        <v>332</v>
      </c>
      <c r="AG16" s="97">
        <v>389</v>
      </c>
      <c r="AH16" s="97">
        <v>569</v>
      </c>
      <c r="AI16" s="97">
        <v>436</v>
      </c>
      <c r="AJ16" s="97">
        <v>346</v>
      </c>
      <c r="AK16" s="97">
        <v>325</v>
      </c>
      <c r="AL16" s="97">
        <v>303</v>
      </c>
      <c r="AM16" s="97">
        <v>358</v>
      </c>
      <c r="AN16" s="97">
        <v>210</v>
      </c>
      <c r="AO16" s="97">
        <v>204</v>
      </c>
      <c r="AP16" s="97">
        <v>82</v>
      </c>
      <c r="AQ16" s="97">
        <v>172</v>
      </c>
      <c r="AR16" s="97">
        <v>99</v>
      </c>
      <c r="AS16" s="97">
        <v>71</v>
      </c>
      <c r="AT16" s="97">
        <v>40</v>
      </c>
      <c r="AU16" s="97">
        <v>77</v>
      </c>
      <c r="AV16" s="97">
        <v>105</v>
      </c>
      <c r="AW16" s="97">
        <v>104</v>
      </c>
      <c r="AX16" s="97">
        <v>102</v>
      </c>
      <c r="AY16" s="97">
        <v>92</v>
      </c>
      <c r="AZ16" s="97">
        <v>64</v>
      </c>
      <c r="BA16" s="97">
        <v>107</v>
      </c>
      <c r="BB16" s="102">
        <f t="shared" si="0"/>
        <v>8556</v>
      </c>
    </row>
    <row r="17" spans="1:54" s="102" customFormat="1" ht="12.75">
      <c r="A17" s="103" t="s">
        <v>66</v>
      </c>
      <c r="B17" s="97">
        <v>197</v>
      </c>
      <c r="C17" s="97">
        <v>195</v>
      </c>
      <c r="D17" s="97">
        <v>158</v>
      </c>
      <c r="E17" s="97">
        <v>221</v>
      </c>
      <c r="F17" s="97">
        <v>142</v>
      </c>
      <c r="G17" s="97">
        <v>162</v>
      </c>
      <c r="H17" s="97">
        <v>200</v>
      </c>
      <c r="I17" s="97">
        <v>132</v>
      </c>
      <c r="J17" s="97">
        <v>107</v>
      </c>
      <c r="K17" s="97">
        <v>207</v>
      </c>
      <c r="L17" s="97">
        <v>164</v>
      </c>
      <c r="M17" s="97">
        <v>163</v>
      </c>
      <c r="N17" s="97">
        <v>206</v>
      </c>
      <c r="O17" s="97">
        <v>184</v>
      </c>
      <c r="P17" s="97">
        <v>195</v>
      </c>
      <c r="Q17" s="97">
        <v>145</v>
      </c>
      <c r="R17" s="97">
        <v>136</v>
      </c>
      <c r="S17" s="97">
        <v>105</v>
      </c>
      <c r="T17" s="97">
        <v>125</v>
      </c>
      <c r="U17" s="97">
        <v>143</v>
      </c>
      <c r="V17" s="97">
        <v>167</v>
      </c>
      <c r="W17" s="97">
        <v>129</v>
      </c>
      <c r="X17" s="97">
        <v>123</v>
      </c>
      <c r="Y17" s="97">
        <v>169</v>
      </c>
      <c r="Z17" s="97">
        <v>146</v>
      </c>
      <c r="AA17" s="97">
        <v>132</v>
      </c>
      <c r="AB17" s="97">
        <v>128</v>
      </c>
      <c r="AC17" s="97">
        <v>147</v>
      </c>
      <c r="AD17" s="97">
        <v>180</v>
      </c>
      <c r="AE17" s="97">
        <v>254</v>
      </c>
      <c r="AF17" s="97">
        <v>276</v>
      </c>
      <c r="AG17" s="97">
        <v>395</v>
      </c>
      <c r="AH17" s="97">
        <v>488</v>
      </c>
      <c r="AI17" s="97">
        <v>611</v>
      </c>
      <c r="AJ17" s="97">
        <v>616</v>
      </c>
      <c r="AK17" s="97">
        <v>481</v>
      </c>
      <c r="AL17" s="97">
        <v>505</v>
      </c>
      <c r="AM17" s="97">
        <v>374</v>
      </c>
      <c r="AN17" s="97">
        <v>287</v>
      </c>
      <c r="AO17" s="97">
        <v>166</v>
      </c>
      <c r="AP17" s="97">
        <v>197</v>
      </c>
      <c r="AQ17" s="97">
        <v>147</v>
      </c>
      <c r="AR17" s="97">
        <v>209</v>
      </c>
      <c r="AS17" s="97">
        <v>135</v>
      </c>
      <c r="AT17" s="97">
        <v>131</v>
      </c>
      <c r="AU17" s="97">
        <v>145</v>
      </c>
      <c r="AV17" s="97">
        <v>124</v>
      </c>
      <c r="AW17" s="97">
        <v>132</v>
      </c>
      <c r="AX17" s="97">
        <v>129</v>
      </c>
      <c r="AY17" s="97">
        <v>142</v>
      </c>
      <c r="AZ17" s="97">
        <v>89</v>
      </c>
      <c r="BA17" s="97">
        <v>174</v>
      </c>
      <c r="BB17" s="102">
        <f t="shared" si="0"/>
        <v>10815</v>
      </c>
    </row>
    <row r="18" spans="1:54" s="102" customFormat="1" ht="12.75">
      <c r="A18" s="103" t="s">
        <v>67</v>
      </c>
      <c r="B18" s="97">
        <v>260</v>
      </c>
      <c r="C18" s="97">
        <v>261</v>
      </c>
      <c r="D18" s="97">
        <v>228</v>
      </c>
      <c r="E18" s="97">
        <v>300</v>
      </c>
      <c r="F18" s="97">
        <v>221</v>
      </c>
      <c r="G18" s="97">
        <v>280</v>
      </c>
      <c r="H18" s="97">
        <v>334</v>
      </c>
      <c r="I18" s="97">
        <v>319</v>
      </c>
      <c r="J18" s="97">
        <v>294</v>
      </c>
      <c r="K18" s="97">
        <v>309</v>
      </c>
      <c r="L18" s="97">
        <v>324</v>
      </c>
      <c r="M18" s="97">
        <v>310</v>
      </c>
      <c r="N18" s="97">
        <v>313</v>
      </c>
      <c r="O18" s="97">
        <v>299</v>
      </c>
      <c r="P18" s="97">
        <v>246</v>
      </c>
      <c r="Q18" s="97">
        <v>283</v>
      </c>
      <c r="R18" s="97">
        <v>313</v>
      </c>
      <c r="S18" s="97">
        <v>266</v>
      </c>
      <c r="T18" s="97">
        <v>258</v>
      </c>
      <c r="U18" s="97">
        <v>326</v>
      </c>
      <c r="V18" s="97">
        <v>292</v>
      </c>
      <c r="W18" s="97">
        <v>270</v>
      </c>
      <c r="X18" s="97">
        <v>244</v>
      </c>
      <c r="Y18" s="97">
        <v>315</v>
      </c>
      <c r="Z18" s="97">
        <v>355</v>
      </c>
      <c r="AA18" s="97">
        <v>398</v>
      </c>
      <c r="AB18" s="97">
        <v>462</v>
      </c>
      <c r="AC18" s="97">
        <v>585</v>
      </c>
      <c r="AD18" s="97">
        <v>733</v>
      </c>
      <c r="AE18" s="97">
        <v>768</v>
      </c>
      <c r="AF18" s="97">
        <v>770</v>
      </c>
      <c r="AG18" s="97">
        <v>821</v>
      </c>
      <c r="AH18" s="97">
        <v>821</v>
      </c>
      <c r="AI18" s="97">
        <v>783</v>
      </c>
      <c r="AJ18" s="97">
        <v>574</v>
      </c>
      <c r="AK18" s="97">
        <v>480</v>
      </c>
      <c r="AL18" s="97">
        <v>399</v>
      </c>
      <c r="AM18" s="97">
        <v>362</v>
      </c>
      <c r="AN18" s="97">
        <v>350</v>
      </c>
      <c r="AO18" s="97">
        <v>264</v>
      </c>
      <c r="AP18" s="97">
        <v>239</v>
      </c>
      <c r="AQ18" s="97">
        <v>262</v>
      </c>
      <c r="AR18" s="97">
        <v>303</v>
      </c>
      <c r="AS18" s="97">
        <v>213</v>
      </c>
      <c r="AT18" s="97">
        <v>378</v>
      </c>
      <c r="AU18" s="97">
        <v>311</v>
      </c>
      <c r="AV18" s="97">
        <v>299</v>
      </c>
      <c r="AW18" s="97">
        <v>300</v>
      </c>
      <c r="AX18" s="97">
        <v>235</v>
      </c>
      <c r="AY18" s="97">
        <v>235</v>
      </c>
      <c r="AZ18" s="97">
        <v>292</v>
      </c>
      <c r="BA18" s="97">
        <v>359</v>
      </c>
      <c r="BB18" s="102">
        <f t="shared" si="0"/>
        <v>19216</v>
      </c>
    </row>
    <row r="19" spans="1:54" s="102" customFormat="1" ht="12.75">
      <c r="A19" s="101" t="s">
        <v>68</v>
      </c>
      <c r="B19" s="97">
        <v>137</v>
      </c>
      <c r="C19" s="97">
        <v>118</v>
      </c>
      <c r="D19" s="97">
        <v>153</v>
      </c>
      <c r="E19" s="97">
        <v>131</v>
      </c>
      <c r="F19" s="97">
        <v>119</v>
      </c>
      <c r="G19" s="97">
        <v>171</v>
      </c>
      <c r="H19" s="97">
        <v>174</v>
      </c>
      <c r="I19" s="97">
        <v>180</v>
      </c>
      <c r="J19" s="97">
        <v>105</v>
      </c>
      <c r="K19" s="97">
        <v>161</v>
      </c>
      <c r="L19" s="97">
        <v>156</v>
      </c>
      <c r="M19" s="97">
        <v>135</v>
      </c>
      <c r="N19" s="97">
        <v>96</v>
      </c>
      <c r="O19" s="97">
        <v>98</v>
      </c>
      <c r="P19" s="97">
        <v>126</v>
      </c>
      <c r="Q19" s="97">
        <v>106</v>
      </c>
      <c r="R19" s="97">
        <v>96</v>
      </c>
      <c r="S19" s="97">
        <v>96</v>
      </c>
      <c r="T19" s="97">
        <v>101</v>
      </c>
      <c r="U19" s="97">
        <v>164</v>
      </c>
      <c r="V19" s="97">
        <v>128</v>
      </c>
      <c r="W19" s="97">
        <v>121</v>
      </c>
      <c r="X19" s="97">
        <v>142</v>
      </c>
      <c r="Y19" s="97">
        <v>126</v>
      </c>
      <c r="Z19" s="97">
        <v>90</v>
      </c>
      <c r="AA19" s="97">
        <v>149</v>
      </c>
      <c r="AB19" s="97">
        <v>153</v>
      </c>
      <c r="AC19" s="97">
        <v>169</v>
      </c>
      <c r="AD19" s="97">
        <v>313</v>
      </c>
      <c r="AE19" s="97">
        <v>276</v>
      </c>
      <c r="AF19" s="97">
        <v>426</v>
      </c>
      <c r="AG19" s="97">
        <v>356</v>
      </c>
      <c r="AH19" s="97">
        <v>362</v>
      </c>
      <c r="AI19" s="97">
        <v>364</v>
      </c>
      <c r="AJ19" s="97">
        <v>467</v>
      </c>
      <c r="AK19" s="97">
        <v>234</v>
      </c>
      <c r="AL19" s="97">
        <v>352</v>
      </c>
      <c r="AM19" s="97">
        <v>385</v>
      </c>
      <c r="AN19" s="97">
        <v>276</v>
      </c>
      <c r="AO19" s="97">
        <v>182</v>
      </c>
      <c r="AP19" s="97">
        <v>157</v>
      </c>
      <c r="AQ19" s="97">
        <v>201</v>
      </c>
      <c r="AR19" s="97">
        <v>168</v>
      </c>
      <c r="AS19" s="97">
        <v>111</v>
      </c>
      <c r="AT19" s="97">
        <v>196</v>
      </c>
      <c r="AU19" s="97">
        <v>118</v>
      </c>
      <c r="AV19" s="97">
        <v>154</v>
      </c>
      <c r="AW19" s="97">
        <v>142</v>
      </c>
      <c r="AX19" s="97">
        <v>140</v>
      </c>
      <c r="AY19" s="97">
        <v>156</v>
      </c>
      <c r="AZ19" s="97">
        <v>124</v>
      </c>
      <c r="BA19" s="97">
        <v>135</v>
      </c>
      <c r="BB19" s="102">
        <f t="shared" si="0"/>
        <v>9496</v>
      </c>
    </row>
    <row r="20" spans="1:54" s="102" customFormat="1" ht="12.75">
      <c r="A20" s="103" t="s">
        <v>69</v>
      </c>
      <c r="B20" s="97">
        <v>252</v>
      </c>
      <c r="C20" s="97">
        <v>279</v>
      </c>
      <c r="D20" s="97">
        <v>266</v>
      </c>
      <c r="E20" s="97">
        <v>241</v>
      </c>
      <c r="F20" s="97">
        <v>230</v>
      </c>
      <c r="G20" s="97">
        <v>254</v>
      </c>
      <c r="H20" s="97">
        <v>245</v>
      </c>
      <c r="I20" s="97">
        <v>210</v>
      </c>
      <c r="J20" s="97">
        <v>212</v>
      </c>
      <c r="K20" s="97">
        <v>267</v>
      </c>
      <c r="L20" s="97">
        <v>239</v>
      </c>
      <c r="M20" s="97">
        <v>222</v>
      </c>
      <c r="N20" s="97">
        <v>214</v>
      </c>
      <c r="O20" s="97">
        <v>236</v>
      </c>
      <c r="P20" s="97">
        <v>221</v>
      </c>
      <c r="Q20" s="97">
        <v>167</v>
      </c>
      <c r="R20" s="97">
        <v>202</v>
      </c>
      <c r="S20" s="97">
        <v>180</v>
      </c>
      <c r="T20" s="97">
        <v>181</v>
      </c>
      <c r="U20" s="97">
        <v>150</v>
      </c>
      <c r="V20" s="97">
        <v>172</v>
      </c>
      <c r="W20" s="97">
        <v>208</v>
      </c>
      <c r="X20" s="97">
        <v>206</v>
      </c>
      <c r="Y20" s="97">
        <v>184</v>
      </c>
      <c r="Z20" s="97">
        <v>202</v>
      </c>
      <c r="AA20" s="97">
        <v>227</v>
      </c>
      <c r="AB20" s="97">
        <v>222</v>
      </c>
      <c r="AC20" s="97">
        <v>274</v>
      </c>
      <c r="AD20" s="97">
        <v>295</v>
      </c>
      <c r="AE20" s="97">
        <v>319</v>
      </c>
      <c r="AF20" s="97">
        <v>398</v>
      </c>
      <c r="AG20" s="97">
        <v>536</v>
      </c>
      <c r="AH20" s="97">
        <v>725</v>
      </c>
      <c r="AI20" s="97">
        <v>551</v>
      </c>
      <c r="AJ20" s="97">
        <v>520</v>
      </c>
      <c r="AK20" s="97">
        <v>403</v>
      </c>
      <c r="AL20" s="97">
        <v>432</v>
      </c>
      <c r="AM20" s="97">
        <v>404</v>
      </c>
      <c r="AN20" s="97">
        <v>355</v>
      </c>
      <c r="AO20" s="97">
        <v>238</v>
      </c>
      <c r="AP20" s="97">
        <v>291</v>
      </c>
      <c r="AQ20" s="97">
        <v>359</v>
      </c>
      <c r="AR20" s="97">
        <v>207</v>
      </c>
      <c r="AS20" s="97">
        <v>229</v>
      </c>
      <c r="AT20" s="97">
        <v>214</v>
      </c>
      <c r="AU20" s="97">
        <v>198</v>
      </c>
      <c r="AV20" s="97">
        <v>219</v>
      </c>
      <c r="AW20" s="97">
        <v>180</v>
      </c>
      <c r="AX20" s="97">
        <v>208</v>
      </c>
      <c r="AY20" s="97">
        <v>220</v>
      </c>
      <c r="AZ20" s="97">
        <v>179</v>
      </c>
      <c r="BA20" s="97">
        <v>223</v>
      </c>
      <c r="BB20" s="102">
        <f t="shared" si="0"/>
        <v>14066</v>
      </c>
    </row>
    <row r="21" spans="1:54" s="102" customFormat="1" ht="12.75">
      <c r="A21" s="103" t="s">
        <v>70</v>
      </c>
      <c r="B21" s="97">
        <v>219</v>
      </c>
      <c r="C21" s="97">
        <v>304</v>
      </c>
      <c r="D21" s="97">
        <v>255</v>
      </c>
      <c r="E21" s="97">
        <v>241</v>
      </c>
      <c r="F21" s="97">
        <v>187</v>
      </c>
      <c r="G21" s="97">
        <v>353</v>
      </c>
      <c r="H21" s="97">
        <v>301</v>
      </c>
      <c r="I21" s="97">
        <v>338</v>
      </c>
      <c r="J21" s="97">
        <v>330</v>
      </c>
      <c r="K21" s="97">
        <v>259</v>
      </c>
      <c r="L21" s="97">
        <v>488</v>
      </c>
      <c r="M21" s="97">
        <v>352</v>
      </c>
      <c r="N21" s="97">
        <v>265</v>
      </c>
      <c r="O21" s="97">
        <v>327</v>
      </c>
      <c r="P21" s="97">
        <v>228</v>
      </c>
      <c r="Q21" s="97">
        <v>274</v>
      </c>
      <c r="R21" s="97">
        <v>260</v>
      </c>
      <c r="S21" s="97">
        <v>292</v>
      </c>
      <c r="T21" s="97">
        <v>190</v>
      </c>
      <c r="U21" s="97">
        <v>334</v>
      </c>
      <c r="V21" s="97">
        <v>414</v>
      </c>
      <c r="W21" s="97">
        <v>413</v>
      </c>
      <c r="X21" s="97">
        <v>341</v>
      </c>
      <c r="Y21" s="97">
        <v>529</v>
      </c>
      <c r="Z21" s="97">
        <v>334</v>
      </c>
      <c r="AA21" s="97">
        <v>466</v>
      </c>
      <c r="AB21" s="97">
        <v>429</v>
      </c>
      <c r="AC21" s="97">
        <v>632</v>
      </c>
      <c r="AD21" s="97">
        <v>407</v>
      </c>
      <c r="AE21" s="97">
        <v>707</v>
      </c>
      <c r="AF21" s="97">
        <v>855</v>
      </c>
      <c r="AG21" s="97">
        <v>757</v>
      </c>
      <c r="AH21" s="97">
        <v>1308</v>
      </c>
      <c r="AI21" s="97">
        <v>1040</v>
      </c>
      <c r="AJ21" s="97">
        <v>990</v>
      </c>
      <c r="AK21" s="97">
        <v>792</v>
      </c>
      <c r="AL21" s="97">
        <v>792</v>
      </c>
      <c r="AM21" s="97">
        <v>615</v>
      </c>
      <c r="AN21" s="97">
        <v>587</v>
      </c>
      <c r="AO21" s="97">
        <v>399</v>
      </c>
      <c r="AP21" s="97">
        <v>397</v>
      </c>
      <c r="AQ21" s="97">
        <v>405</v>
      </c>
      <c r="AR21" s="97">
        <v>393</v>
      </c>
      <c r="AS21" s="97">
        <v>338</v>
      </c>
      <c r="AT21" s="97">
        <v>331</v>
      </c>
      <c r="AU21" s="97">
        <v>286</v>
      </c>
      <c r="AV21" s="97">
        <v>334</v>
      </c>
      <c r="AW21" s="97">
        <v>357</v>
      </c>
      <c r="AX21" s="97">
        <v>245</v>
      </c>
      <c r="AY21" s="97">
        <v>277</v>
      </c>
      <c r="AZ21" s="97">
        <v>269</v>
      </c>
      <c r="BA21" s="97">
        <v>287</v>
      </c>
      <c r="BB21" s="102">
        <f t="shared" si="0"/>
        <v>22523</v>
      </c>
    </row>
    <row r="22" spans="1:54" s="102" customFormat="1" ht="12.75">
      <c r="A22" s="124" t="s">
        <v>71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v>0</v>
      </c>
      <c r="AD22" s="125">
        <v>0</v>
      </c>
      <c r="AE22" s="125">
        <v>0</v>
      </c>
      <c r="AF22" s="125">
        <v>0</v>
      </c>
      <c r="AG22" s="125">
        <v>0</v>
      </c>
      <c r="AH22" s="125">
        <v>0</v>
      </c>
      <c r="AI22" s="125">
        <v>0</v>
      </c>
      <c r="AJ22" s="125">
        <v>0</v>
      </c>
      <c r="AK22" s="125">
        <v>0</v>
      </c>
      <c r="AL22" s="125">
        <v>0</v>
      </c>
      <c r="AM22" s="125">
        <v>0</v>
      </c>
      <c r="AN22" s="125">
        <v>0</v>
      </c>
      <c r="AO22" s="125">
        <v>0</v>
      </c>
      <c r="AP22" s="125">
        <v>0</v>
      </c>
      <c r="AQ22" s="125">
        <v>0</v>
      </c>
      <c r="AR22" s="125">
        <v>0</v>
      </c>
      <c r="AS22" s="125">
        <v>0</v>
      </c>
      <c r="AT22" s="125">
        <v>0</v>
      </c>
      <c r="AU22" s="125">
        <v>0</v>
      </c>
      <c r="AV22" s="125">
        <v>0</v>
      </c>
      <c r="AW22" s="125">
        <v>0</v>
      </c>
      <c r="AX22" s="125">
        <v>0</v>
      </c>
      <c r="AY22" s="125">
        <v>0</v>
      </c>
      <c r="AZ22" s="125">
        <v>0</v>
      </c>
      <c r="BA22" s="125">
        <v>0</v>
      </c>
      <c r="BB22" s="126">
        <f t="shared" si="0"/>
        <v>0</v>
      </c>
    </row>
    <row r="23" spans="1:54" s="102" customFormat="1" ht="12.75">
      <c r="A23" s="103" t="s">
        <v>72</v>
      </c>
      <c r="B23" s="97">
        <v>150</v>
      </c>
      <c r="C23" s="97">
        <v>142</v>
      </c>
      <c r="D23" s="97">
        <v>164</v>
      </c>
      <c r="E23" s="97">
        <v>174</v>
      </c>
      <c r="F23" s="97">
        <v>93</v>
      </c>
      <c r="G23" s="97">
        <v>105</v>
      </c>
      <c r="H23" s="97">
        <v>188</v>
      </c>
      <c r="I23" s="97">
        <v>105</v>
      </c>
      <c r="J23" s="97">
        <v>153</v>
      </c>
      <c r="K23" s="97">
        <v>215</v>
      </c>
      <c r="L23" s="97">
        <v>183</v>
      </c>
      <c r="M23" s="97">
        <v>133</v>
      </c>
      <c r="N23" s="97">
        <v>149</v>
      </c>
      <c r="O23" s="97">
        <v>110</v>
      </c>
      <c r="P23" s="97">
        <v>129</v>
      </c>
      <c r="Q23" s="97">
        <v>169</v>
      </c>
      <c r="R23" s="97">
        <v>148</v>
      </c>
      <c r="S23" s="97">
        <v>203</v>
      </c>
      <c r="T23" s="97">
        <v>108</v>
      </c>
      <c r="U23" s="97">
        <v>242</v>
      </c>
      <c r="V23" s="97">
        <v>174</v>
      </c>
      <c r="W23" s="97">
        <v>137</v>
      </c>
      <c r="X23" s="97">
        <v>230</v>
      </c>
      <c r="Y23" s="97">
        <v>210</v>
      </c>
      <c r="Z23" s="97">
        <v>220</v>
      </c>
      <c r="AA23" s="97">
        <v>245</v>
      </c>
      <c r="AB23" s="97">
        <v>339</v>
      </c>
      <c r="AC23" s="97">
        <v>345</v>
      </c>
      <c r="AD23" s="97">
        <v>321</v>
      </c>
      <c r="AE23" s="97">
        <v>420</v>
      </c>
      <c r="AF23" s="97">
        <v>306</v>
      </c>
      <c r="AG23" s="97">
        <v>547</v>
      </c>
      <c r="AH23" s="97">
        <v>641</v>
      </c>
      <c r="AI23" s="97">
        <v>663</v>
      </c>
      <c r="AJ23" s="97">
        <v>316</v>
      </c>
      <c r="AK23" s="97">
        <v>415</v>
      </c>
      <c r="AL23" s="97">
        <v>551</v>
      </c>
      <c r="AM23" s="97">
        <v>278</v>
      </c>
      <c r="AN23" s="97">
        <v>332</v>
      </c>
      <c r="AO23" s="97">
        <v>232</v>
      </c>
      <c r="AP23" s="97">
        <v>239</v>
      </c>
      <c r="AQ23" s="97">
        <v>240</v>
      </c>
      <c r="AR23" s="97">
        <v>277</v>
      </c>
      <c r="AS23" s="97">
        <v>142</v>
      </c>
      <c r="AT23" s="97">
        <v>178</v>
      </c>
      <c r="AU23" s="97">
        <v>115</v>
      </c>
      <c r="AV23" s="97">
        <v>162</v>
      </c>
      <c r="AW23" s="97">
        <v>194</v>
      </c>
      <c r="AX23" s="97">
        <v>138</v>
      </c>
      <c r="AY23" s="97">
        <v>129</v>
      </c>
      <c r="AZ23" s="97">
        <v>136</v>
      </c>
      <c r="BA23" s="97">
        <v>111</v>
      </c>
      <c r="BB23" s="102">
        <f t="shared" si="0"/>
        <v>12046</v>
      </c>
    </row>
    <row r="24" spans="1:54" s="102" customFormat="1" ht="12.75">
      <c r="A24" s="103" t="s">
        <v>73</v>
      </c>
      <c r="B24" s="97">
        <v>613</v>
      </c>
      <c r="C24" s="97">
        <v>634</v>
      </c>
      <c r="D24" s="97">
        <v>624</v>
      </c>
      <c r="E24" s="97">
        <v>603</v>
      </c>
      <c r="F24" s="97">
        <v>876</v>
      </c>
      <c r="G24" s="97">
        <v>633</v>
      </c>
      <c r="H24" s="97">
        <v>732</v>
      </c>
      <c r="I24" s="97">
        <v>574</v>
      </c>
      <c r="J24" s="97">
        <v>886</v>
      </c>
      <c r="K24" s="97">
        <v>888</v>
      </c>
      <c r="L24" s="97">
        <v>989</v>
      </c>
      <c r="M24" s="97">
        <v>985</v>
      </c>
      <c r="N24" s="97">
        <v>794</v>
      </c>
      <c r="O24" s="97">
        <v>597</v>
      </c>
      <c r="P24" s="97">
        <v>624</v>
      </c>
      <c r="Q24" s="97">
        <v>858</v>
      </c>
      <c r="R24" s="97">
        <v>628</v>
      </c>
      <c r="S24" s="97">
        <v>810</v>
      </c>
      <c r="T24" s="97">
        <v>392</v>
      </c>
      <c r="U24" s="97">
        <v>747</v>
      </c>
      <c r="V24" s="97">
        <v>746</v>
      </c>
      <c r="W24" s="97">
        <v>763</v>
      </c>
      <c r="X24" s="97">
        <v>988</v>
      </c>
      <c r="Y24" s="97">
        <v>763</v>
      </c>
      <c r="Z24" s="97">
        <v>972</v>
      </c>
      <c r="AA24" s="97">
        <v>937</v>
      </c>
      <c r="AB24" s="97">
        <v>1028</v>
      </c>
      <c r="AC24" s="97">
        <v>1095</v>
      </c>
      <c r="AD24" s="97">
        <v>1351</v>
      </c>
      <c r="AE24" s="97">
        <v>1677</v>
      </c>
      <c r="AF24" s="97">
        <v>1468</v>
      </c>
      <c r="AG24" s="97">
        <v>2125</v>
      </c>
      <c r="AH24" s="97">
        <v>2073</v>
      </c>
      <c r="AI24" s="97">
        <v>1751</v>
      </c>
      <c r="AJ24" s="97">
        <v>1945</v>
      </c>
      <c r="AK24" s="97">
        <v>1432</v>
      </c>
      <c r="AL24" s="97">
        <v>1454</v>
      </c>
      <c r="AM24" s="97">
        <v>1214</v>
      </c>
      <c r="AN24" s="97">
        <v>1137</v>
      </c>
      <c r="AO24" s="97">
        <v>822</v>
      </c>
      <c r="AP24" s="97">
        <v>638</v>
      </c>
      <c r="AQ24" s="97">
        <v>725</v>
      </c>
      <c r="AR24" s="97">
        <v>731</v>
      </c>
      <c r="AS24" s="97">
        <v>839</v>
      </c>
      <c r="AT24" s="97">
        <v>573</v>
      </c>
      <c r="AU24" s="97">
        <v>682</v>
      </c>
      <c r="AV24" s="97">
        <v>704</v>
      </c>
      <c r="AW24" s="97">
        <v>605</v>
      </c>
      <c r="AX24" s="97">
        <v>706</v>
      </c>
      <c r="AY24" s="97">
        <v>662</v>
      </c>
      <c r="AZ24" s="97">
        <v>680</v>
      </c>
      <c r="BA24" s="97">
        <v>765</v>
      </c>
      <c r="BB24" s="102">
        <f t="shared" si="0"/>
        <v>48538</v>
      </c>
    </row>
    <row r="25" spans="1:54" s="102" customFormat="1" ht="12.75">
      <c r="A25" s="101" t="s">
        <v>74</v>
      </c>
      <c r="B25" s="97">
        <v>253</v>
      </c>
      <c r="C25" s="97">
        <v>240</v>
      </c>
      <c r="D25" s="97">
        <v>245</v>
      </c>
      <c r="E25" s="97">
        <v>251</v>
      </c>
      <c r="F25" s="97">
        <v>219</v>
      </c>
      <c r="G25" s="97">
        <v>189</v>
      </c>
      <c r="H25" s="97">
        <v>269</v>
      </c>
      <c r="I25" s="97">
        <v>266</v>
      </c>
      <c r="J25" s="97">
        <v>237</v>
      </c>
      <c r="K25" s="97">
        <v>282</v>
      </c>
      <c r="L25" s="97">
        <v>264</v>
      </c>
      <c r="M25" s="97">
        <v>282</v>
      </c>
      <c r="N25" s="97">
        <v>321</v>
      </c>
      <c r="O25" s="97">
        <v>253</v>
      </c>
      <c r="P25" s="97">
        <v>223</v>
      </c>
      <c r="Q25" s="97">
        <v>218</v>
      </c>
      <c r="R25" s="97">
        <v>182</v>
      </c>
      <c r="S25" s="97">
        <v>177</v>
      </c>
      <c r="T25" s="97">
        <v>228</v>
      </c>
      <c r="U25" s="97">
        <v>208</v>
      </c>
      <c r="V25" s="97">
        <v>216</v>
      </c>
      <c r="W25" s="97">
        <v>197</v>
      </c>
      <c r="X25" s="97">
        <v>202</v>
      </c>
      <c r="Y25" s="97">
        <v>187</v>
      </c>
      <c r="Z25" s="97">
        <v>241</v>
      </c>
      <c r="AA25" s="97">
        <v>112</v>
      </c>
      <c r="AB25" s="97">
        <v>256</v>
      </c>
      <c r="AC25" s="97">
        <v>302</v>
      </c>
      <c r="AD25" s="97">
        <v>366</v>
      </c>
      <c r="AE25" s="97">
        <v>538</v>
      </c>
      <c r="AF25" s="97">
        <v>395</v>
      </c>
      <c r="AG25" s="97">
        <v>612</v>
      </c>
      <c r="AH25" s="97">
        <v>873</v>
      </c>
      <c r="AI25" s="97">
        <v>605</v>
      </c>
      <c r="AJ25" s="97">
        <v>683</v>
      </c>
      <c r="AK25" s="97">
        <v>539</v>
      </c>
      <c r="AL25" s="97">
        <v>683</v>
      </c>
      <c r="AM25" s="97">
        <v>436</v>
      </c>
      <c r="AN25" s="97">
        <v>273</v>
      </c>
      <c r="AO25" s="97">
        <v>309</v>
      </c>
      <c r="AP25" s="97">
        <v>250</v>
      </c>
      <c r="AQ25" s="97">
        <v>285</v>
      </c>
      <c r="AR25" s="97">
        <v>344</v>
      </c>
      <c r="AS25" s="97">
        <v>186</v>
      </c>
      <c r="AT25" s="97">
        <v>256</v>
      </c>
      <c r="AU25" s="97">
        <v>217</v>
      </c>
      <c r="AV25" s="97">
        <v>248</v>
      </c>
      <c r="AW25" s="97">
        <v>231</v>
      </c>
      <c r="AX25" s="97">
        <v>213</v>
      </c>
      <c r="AY25" s="97">
        <v>256</v>
      </c>
      <c r="AZ25" s="97">
        <v>227</v>
      </c>
      <c r="BA25" s="97">
        <v>257</v>
      </c>
      <c r="BB25" s="102">
        <f t="shared" si="0"/>
        <v>15802</v>
      </c>
    </row>
    <row r="26" spans="1:54" s="102" customFormat="1" ht="12.75">
      <c r="A26" s="103" t="s">
        <v>75</v>
      </c>
      <c r="B26" s="97">
        <v>168</v>
      </c>
      <c r="C26" s="97">
        <v>148</v>
      </c>
      <c r="D26" s="97">
        <v>146</v>
      </c>
      <c r="E26" s="97">
        <v>133</v>
      </c>
      <c r="F26" s="97">
        <v>164</v>
      </c>
      <c r="G26" s="97">
        <v>146</v>
      </c>
      <c r="H26" s="97">
        <v>167</v>
      </c>
      <c r="I26" s="97">
        <v>115</v>
      </c>
      <c r="J26" s="97">
        <v>119</v>
      </c>
      <c r="K26" s="97">
        <v>115</v>
      </c>
      <c r="L26" s="97">
        <v>108</v>
      </c>
      <c r="M26" s="97">
        <v>94</v>
      </c>
      <c r="N26" s="97">
        <v>100</v>
      </c>
      <c r="O26" s="97">
        <v>103</v>
      </c>
      <c r="P26" s="97">
        <v>125</v>
      </c>
      <c r="Q26" s="97">
        <v>109</v>
      </c>
      <c r="R26" s="97">
        <v>83</v>
      </c>
      <c r="S26" s="97">
        <v>81</v>
      </c>
      <c r="T26" s="97">
        <v>61</v>
      </c>
      <c r="U26" s="97">
        <v>80</v>
      </c>
      <c r="V26" s="97">
        <v>88</v>
      </c>
      <c r="W26" s="97">
        <v>84</v>
      </c>
      <c r="X26" s="97">
        <v>92</v>
      </c>
      <c r="Y26" s="97">
        <v>86</v>
      </c>
      <c r="Z26" s="97">
        <v>102</v>
      </c>
      <c r="AA26" s="97">
        <v>95</v>
      </c>
      <c r="AB26" s="97">
        <v>88</v>
      </c>
      <c r="AC26" s="97">
        <v>147</v>
      </c>
      <c r="AD26" s="97">
        <v>146</v>
      </c>
      <c r="AE26" s="97">
        <v>143</v>
      </c>
      <c r="AF26" s="97">
        <v>182</v>
      </c>
      <c r="AG26" s="97">
        <v>217</v>
      </c>
      <c r="AH26" s="97">
        <v>332</v>
      </c>
      <c r="AI26" s="97">
        <v>255</v>
      </c>
      <c r="AJ26" s="97">
        <v>175</v>
      </c>
      <c r="AK26" s="97">
        <v>173</v>
      </c>
      <c r="AL26" s="97">
        <v>280</v>
      </c>
      <c r="AM26" s="97">
        <v>227</v>
      </c>
      <c r="AN26" s="97">
        <v>207</v>
      </c>
      <c r="AO26" s="97">
        <v>144</v>
      </c>
      <c r="AP26" s="97">
        <v>146</v>
      </c>
      <c r="AQ26" s="97">
        <v>160</v>
      </c>
      <c r="AR26" s="97">
        <v>114</v>
      </c>
      <c r="AS26" s="97">
        <v>98</v>
      </c>
      <c r="AT26" s="97">
        <v>88</v>
      </c>
      <c r="AU26" s="97">
        <v>105</v>
      </c>
      <c r="AV26" s="97">
        <v>132</v>
      </c>
      <c r="AW26" s="97">
        <v>86</v>
      </c>
      <c r="AX26" s="97">
        <v>79</v>
      </c>
      <c r="AY26" s="97">
        <v>78</v>
      </c>
      <c r="AZ26" s="97">
        <v>70</v>
      </c>
      <c r="BA26" s="97">
        <v>182</v>
      </c>
      <c r="BB26" s="102">
        <f t="shared" si="0"/>
        <v>6966</v>
      </c>
    </row>
    <row r="27" spans="1:54" s="102" customFormat="1" ht="12.75">
      <c r="A27" s="103" t="s">
        <v>76</v>
      </c>
      <c r="B27" s="97">
        <v>269</v>
      </c>
      <c r="C27" s="97">
        <v>302</v>
      </c>
      <c r="D27" s="97">
        <v>230</v>
      </c>
      <c r="E27" s="97">
        <v>291</v>
      </c>
      <c r="F27" s="97">
        <v>259</v>
      </c>
      <c r="G27" s="97">
        <v>317</v>
      </c>
      <c r="H27" s="97">
        <v>282</v>
      </c>
      <c r="I27" s="97">
        <v>271</v>
      </c>
      <c r="J27" s="97">
        <v>348</v>
      </c>
      <c r="K27" s="97">
        <v>457</v>
      </c>
      <c r="L27" s="97">
        <v>380</v>
      </c>
      <c r="M27" s="97">
        <v>372</v>
      </c>
      <c r="N27" s="97">
        <v>357</v>
      </c>
      <c r="O27" s="97">
        <v>480</v>
      </c>
      <c r="P27" s="97">
        <v>466</v>
      </c>
      <c r="Q27" s="97">
        <v>491</v>
      </c>
      <c r="R27" s="97">
        <v>523</v>
      </c>
      <c r="S27" s="97">
        <v>384</v>
      </c>
      <c r="T27" s="97">
        <v>368</v>
      </c>
      <c r="U27" s="97">
        <v>439</v>
      </c>
      <c r="V27" s="97">
        <v>397</v>
      </c>
      <c r="W27" s="97">
        <v>409</v>
      </c>
      <c r="X27" s="97">
        <v>393</v>
      </c>
      <c r="Y27" s="97">
        <v>329</v>
      </c>
      <c r="Z27" s="97">
        <v>431</v>
      </c>
      <c r="AA27" s="97">
        <v>456</v>
      </c>
      <c r="AB27" s="97">
        <v>536</v>
      </c>
      <c r="AC27" s="97">
        <v>544</v>
      </c>
      <c r="AD27" s="97">
        <v>549</v>
      </c>
      <c r="AE27" s="97">
        <v>600</v>
      </c>
      <c r="AF27" s="97">
        <v>599</v>
      </c>
      <c r="AG27" s="97">
        <v>721</v>
      </c>
      <c r="AH27" s="97">
        <v>774</v>
      </c>
      <c r="AI27" s="97">
        <v>814</v>
      </c>
      <c r="AJ27" s="97">
        <v>809</v>
      </c>
      <c r="AK27" s="97">
        <v>613</v>
      </c>
      <c r="AL27" s="97">
        <v>793</v>
      </c>
      <c r="AM27" s="97">
        <v>704</v>
      </c>
      <c r="AN27" s="97">
        <v>504</v>
      </c>
      <c r="AO27" s="97">
        <v>399</v>
      </c>
      <c r="AP27" s="97">
        <v>329</v>
      </c>
      <c r="AQ27" s="97">
        <v>295</v>
      </c>
      <c r="AR27" s="97">
        <v>278</v>
      </c>
      <c r="AS27" s="97">
        <v>255</v>
      </c>
      <c r="AT27" s="97">
        <v>321</v>
      </c>
      <c r="AU27" s="97">
        <v>246</v>
      </c>
      <c r="AV27" s="97">
        <v>289</v>
      </c>
      <c r="AW27" s="97">
        <v>269</v>
      </c>
      <c r="AX27" s="97">
        <v>261</v>
      </c>
      <c r="AY27" s="97">
        <v>268</v>
      </c>
      <c r="AZ27" s="97">
        <v>350</v>
      </c>
      <c r="BA27" s="97">
        <v>256</v>
      </c>
      <c r="BB27" s="102">
        <f t="shared" si="0"/>
        <v>22077</v>
      </c>
    </row>
    <row r="28" spans="1:54" s="102" customFormat="1" ht="12.75">
      <c r="A28" s="101" t="s">
        <v>77</v>
      </c>
      <c r="B28" s="97">
        <v>117</v>
      </c>
      <c r="C28" s="97">
        <v>85</v>
      </c>
      <c r="D28" s="97">
        <v>216</v>
      </c>
      <c r="E28" s="97">
        <v>130</v>
      </c>
      <c r="F28" s="97">
        <v>93</v>
      </c>
      <c r="G28" s="97">
        <v>103</v>
      </c>
      <c r="H28" s="97">
        <v>128</v>
      </c>
      <c r="I28" s="97">
        <v>162</v>
      </c>
      <c r="J28" s="97">
        <v>66</v>
      </c>
      <c r="K28" s="97">
        <v>68</v>
      </c>
      <c r="L28" s="97">
        <v>50</v>
      </c>
      <c r="M28" s="97">
        <v>96</v>
      </c>
      <c r="N28" s="97">
        <v>79</v>
      </c>
      <c r="O28" s="97">
        <v>58</v>
      </c>
      <c r="P28" s="97">
        <v>83</v>
      </c>
      <c r="Q28" s="97">
        <v>27</v>
      </c>
      <c r="R28" s="97">
        <v>43</v>
      </c>
      <c r="S28" s="97">
        <v>63</v>
      </c>
      <c r="T28" s="97">
        <v>42</v>
      </c>
      <c r="U28" s="97">
        <v>58</v>
      </c>
      <c r="V28" s="97">
        <v>52</v>
      </c>
      <c r="W28" s="97">
        <v>50</v>
      </c>
      <c r="X28" s="97">
        <v>60</v>
      </c>
      <c r="Y28" s="97">
        <v>48</v>
      </c>
      <c r="Z28" s="97">
        <v>51</v>
      </c>
      <c r="AA28" s="97">
        <v>27</v>
      </c>
      <c r="AB28" s="97">
        <v>123</v>
      </c>
      <c r="AC28" s="97">
        <v>158</v>
      </c>
      <c r="AD28" s="97">
        <v>134</v>
      </c>
      <c r="AE28" s="97">
        <v>178</v>
      </c>
      <c r="AF28" s="97">
        <v>73</v>
      </c>
      <c r="AG28" s="97">
        <v>256</v>
      </c>
      <c r="AH28" s="97">
        <v>205</v>
      </c>
      <c r="AI28" s="97">
        <v>209</v>
      </c>
      <c r="AJ28" s="97">
        <v>60</v>
      </c>
      <c r="AK28" s="97">
        <v>72</v>
      </c>
      <c r="AL28" s="97">
        <v>74</v>
      </c>
      <c r="AM28" s="97">
        <v>59</v>
      </c>
      <c r="AN28" s="97">
        <v>74</v>
      </c>
      <c r="AO28" s="97">
        <v>29</v>
      </c>
      <c r="AP28" s="97">
        <v>25</v>
      </c>
      <c r="AQ28" s="97">
        <v>29</v>
      </c>
      <c r="AR28" s="97">
        <v>42</v>
      </c>
      <c r="AS28" s="97">
        <v>35</v>
      </c>
      <c r="AT28" s="97">
        <v>61</v>
      </c>
      <c r="AU28" s="97">
        <v>40</v>
      </c>
      <c r="AV28" s="97">
        <v>50</v>
      </c>
      <c r="AW28" s="97">
        <v>44</v>
      </c>
      <c r="AX28" s="97">
        <v>94</v>
      </c>
      <c r="AY28" s="97">
        <v>33</v>
      </c>
      <c r="AZ28" s="97">
        <v>69</v>
      </c>
      <c r="BA28" s="97">
        <v>27</v>
      </c>
      <c r="BB28" s="102">
        <f t="shared" si="0"/>
        <v>4308</v>
      </c>
    </row>
    <row r="29" spans="1:54" s="102" customFormat="1" ht="12.75">
      <c r="A29" s="103" t="s">
        <v>78</v>
      </c>
      <c r="B29" s="97">
        <v>449</v>
      </c>
      <c r="C29" s="97">
        <v>439</v>
      </c>
      <c r="D29" s="97">
        <v>461</v>
      </c>
      <c r="E29" s="97">
        <v>540</v>
      </c>
      <c r="F29" s="97">
        <v>419</v>
      </c>
      <c r="G29" s="97">
        <v>467</v>
      </c>
      <c r="H29" s="97">
        <v>370</v>
      </c>
      <c r="I29" s="97">
        <v>246</v>
      </c>
      <c r="J29" s="97">
        <v>548</v>
      </c>
      <c r="K29" s="97">
        <v>433</v>
      </c>
      <c r="L29" s="97">
        <v>460</v>
      </c>
      <c r="M29" s="97">
        <v>353</v>
      </c>
      <c r="N29" s="97">
        <v>412</v>
      </c>
      <c r="O29" s="97">
        <v>293</v>
      </c>
      <c r="P29" s="97">
        <v>322</v>
      </c>
      <c r="Q29" s="97">
        <v>338</v>
      </c>
      <c r="R29" s="97">
        <v>471</v>
      </c>
      <c r="S29" s="97">
        <v>351</v>
      </c>
      <c r="T29" s="97">
        <v>489</v>
      </c>
      <c r="U29" s="97">
        <v>480</v>
      </c>
      <c r="V29" s="97">
        <v>479</v>
      </c>
      <c r="W29" s="97">
        <v>416</v>
      </c>
      <c r="X29" s="97">
        <v>462</v>
      </c>
      <c r="Y29" s="97">
        <v>476</v>
      </c>
      <c r="Z29" s="97">
        <v>428</v>
      </c>
      <c r="AA29" s="97">
        <v>500</v>
      </c>
      <c r="AB29" s="97">
        <v>625</v>
      </c>
      <c r="AC29" s="97">
        <v>587</v>
      </c>
      <c r="AD29" s="97">
        <v>788</v>
      </c>
      <c r="AE29" s="97">
        <v>1036</v>
      </c>
      <c r="AF29" s="97">
        <v>1311</v>
      </c>
      <c r="AG29" s="97">
        <v>1284</v>
      </c>
      <c r="AH29" s="97">
        <v>1824</v>
      </c>
      <c r="AI29" s="97">
        <v>1719</v>
      </c>
      <c r="AJ29" s="97">
        <v>1663</v>
      </c>
      <c r="AK29" s="97">
        <v>1059</v>
      </c>
      <c r="AL29" s="97">
        <v>1304</v>
      </c>
      <c r="AM29" s="97">
        <v>1168</v>
      </c>
      <c r="AN29" s="97">
        <v>941</v>
      </c>
      <c r="AO29" s="97">
        <v>688</v>
      </c>
      <c r="AP29" s="97">
        <v>528</v>
      </c>
      <c r="AQ29" s="97">
        <v>433</v>
      </c>
      <c r="AR29" s="97">
        <v>459</v>
      </c>
      <c r="AS29" s="97">
        <v>313</v>
      </c>
      <c r="AT29" s="97">
        <v>440</v>
      </c>
      <c r="AU29" s="97">
        <v>352</v>
      </c>
      <c r="AV29" s="97">
        <v>206</v>
      </c>
      <c r="AW29" s="97">
        <v>454</v>
      </c>
      <c r="AX29" s="97">
        <v>352</v>
      </c>
      <c r="AY29" s="97">
        <v>390</v>
      </c>
      <c r="AZ29" s="97">
        <v>381</v>
      </c>
      <c r="BA29" s="97">
        <v>541</v>
      </c>
      <c r="BB29" s="102">
        <f t="shared" si="0"/>
        <v>31948</v>
      </c>
    </row>
    <row r="30" spans="1:54" s="102" customFormat="1" ht="12.75">
      <c r="A30" s="103" t="s">
        <v>79</v>
      </c>
      <c r="B30" s="97">
        <v>290</v>
      </c>
      <c r="C30" s="97">
        <v>320</v>
      </c>
      <c r="D30" s="97">
        <v>378</v>
      </c>
      <c r="E30" s="97">
        <v>369</v>
      </c>
      <c r="F30" s="97">
        <v>188</v>
      </c>
      <c r="G30" s="97">
        <v>158</v>
      </c>
      <c r="H30" s="97">
        <v>204</v>
      </c>
      <c r="I30" s="97">
        <v>311</v>
      </c>
      <c r="J30" s="97">
        <v>266</v>
      </c>
      <c r="K30" s="97">
        <v>277</v>
      </c>
      <c r="L30" s="97">
        <v>235</v>
      </c>
      <c r="M30" s="97">
        <v>196</v>
      </c>
      <c r="N30" s="97">
        <v>179</v>
      </c>
      <c r="O30" s="97">
        <v>178</v>
      </c>
      <c r="P30" s="97">
        <v>136</v>
      </c>
      <c r="Q30" s="97">
        <v>105</v>
      </c>
      <c r="R30" s="97">
        <v>109</v>
      </c>
      <c r="S30" s="97">
        <v>137</v>
      </c>
      <c r="T30" s="97">
        <v>148</v>
      </c>
      <c r="U30" s="97">
        <v>186</v>
      </c>
      <c r="V30" s="97">
        <v>126</v>
      </c>
      <c r="W30" s="97">
        <v>215</v>
      </c>
      <c r="X30" s="97">
        <v>220</v>
      </c>
      <c r="Y30" s="97">
        <v>171</v>
      </c>
      <c r="Z30" s="97">
        <v>221</v>
      </c>
      <c r="AA30" s="97">
        <v>230</v>
      </c>
      <c r="AB30" s="97">
        <v>197</v>
      </c>
      <c r="AC30" s="97">
        <v>262</v>
      </c>
      <c r="AD30" s="97">
        <v>357</v>
      </c>
      <c r="AE30" s="97">
        <v>269</v>
      </c>
      <c r="AF30" s="97">
        <v>113</v>
      </c>
      <c r="AG30" s="97">
        <v>212</v>
      </c>
      <c r="AH30" s="97">
        <v>261</v>
      </c>
      <c r="AI30" s="97">
        <v>325</v>
      </c>
      <c r="AJ30" s="97">
        <v>143</v>
      </c>
      <c r="AK30" s="97">
        <v>191</v>
      </c>
      <c r="AL30" s="97">
        <v>271</v>
      </c>
      <c r="AM30" s="97">
        <v>46</v>
      </c>
      <c r="AN30" s="97">
        <v>48</v>
      </c>
      <c r="AO30" s="97">
        <v>215</v>
      </c>
      <c r="AP30" s="97">
        <v>177</v>
      </c>
      <c r="AQ30" s="97">
        <v>177</v>
      </c>
      <c r="AR30" s="97">
        <v>123</v>
      </c>
      <c r="AS30" s="97">
        <v>187</v>
      </c>
      <c r="AT30" s="97">
        <v>178</v>
      </c>
      <c r="AU30" s="97">
        <v>160</v>
      </c>
      <c r="AV30" s="97">
        <v>183</v>
      </c>
      <c r="AW30" s="97">
        <v>111</v>
      </c>
      <c r="AX30" s="97">
        <v>119</v>
      </c>
      <c r="AY30" s="97">
        <v>121</v>
      </c>
      <c r="AZ30" s="97">
        <v>109</v>
      </c>
      <c r="BA30" s="97">
        <v>40</v>
      </c>
      <c r="BB30" s="102">
        <f t="shared" si="0"/>
        <v>10148</v>
      </c>
    </row>
    <row r="31" spans="1:54" s="102" customFormat="1" ht="12.75">
      <c r="A31" s="101" t="s">
        <v>80</v>
      </c>
      <c r="B31" s="97">
        <v>445</v>
      </c>
      <c r="C31" s="97">
        <v>555</v>
      </c>
      <c r="D31" s="97">
        <v>454</v>
      </c>
      <c r="E31" s="97">
        <v>518</v>
      </c>
      <c r="F31" s="97">
        <v>489</v>
      </c>
      <c r="G31" s="97">
        <v>466</v>
      </c>
      <c r="H31" s="97">
        <v>539</v>
      </c>
      <c r="I31" s="97">
        <v>548</v>
      </c>
      <c r="J31" s="97">
        <v>559</v>
      </c>
      <c r="K31" s="97">
        <v>686</v>
      </c>
      <c r="L31" s="97">
        <v>736</v>
      </c>
      <c r="M31" s="97">
        <v>689</v>
      </c>
      <c r="N31" s="97">
        <v>738</v>
      </c>
      <c r="O31" s="97">
        <v>651</v>
      </c>
      <c r="P31" s="97">
        <v>510</v>
      </c>
      <c r="Q31" s="97">
        <v>616</v>
      </c>
      <c r="R31" s="97">
        <v>553</v>
      </c>
      <c r="S31" s="97">
        <v>472</v>
      </c>
      <c r="T31" s="97">
        <v>641</v>
      </c>
      <c r="U31" s="97">
        <v>622</v>
      </c>
      <c r="V31" s="97">
        <v>802</v>
      </c>
      <c r="W31" s="97">
        <v>736</v>
      </c>
      <c r="X31" s="97">
        <v>815</v>
      </c>
      <c r="Y31" s="97">
        <v>913</v>
      </c>
      <c r="Z31" s="97">
        <v>917</v>
      </c>
      <c r="AA31" s="97">
        <v>898</v>
      </c>
      <c r="AB31" s="97">
        <v>1226</v>
      </c>
      <c r="AC31" s="97">
        <v>1115</v>
      </c>
      <c r="AD31" s="97">
        <v>1369</v>
      </c>
      <c r="AE31" s="97">
        <v>1833</v>
      </c>
      <c r="AF31" s="97">
        <v>1827</v>
      </c>
      <c r="AG31" s="97">
        <v>1904</v>
      </c>
      <c r="AH31" s="97">
        <v>2307</v>
      </c>
      <c r="AI31" s="97">
        <v>1851</v>
      </c>
      <c r="AJ31" s="97">
        <v>1635</v>
      </c>
      <c r="AK31" s="97">
        <v>1002</v>
      </c>
      <c r="AL31" s="97">
        <v>1560</v>
      </c>
      <c r="AM31" s="97">
        <v>1112</v>
      </c>
      <c r="AN31" s="97">
        <v>992</v>
      </c>
      <c r="AO31" s="97">
        <v>801</v>
      </c>
      <c r="AP31" s="97">
        <v>786</v>
      </c>
      <c r="AQ31" s="97">
        <v>841</v>
      </c>
      <c r="AR31" s="97">
        <v>785</v>
      </c>
      <c r="AS31" s="97">
        <v>669</v>
      </c>
      <c r="AT31" s="97">
        <v>737</v>
      </c>
      <c r="AU31" s="97">
        <v>619</v>
      </c>
      <c r="AV31" s="97">
        <v>700</v>
      </c>
      <c r="AW31" s="97">
        <v>596</v>
      </c>
      <c r="AX31" s="97">
        <v>567</v>
      </c>
      <c r="AY31" s="97">
        <v>657</v>
      </c>
      <c r="AZ31" s="97">
        <v>565</v>
      </c>
      <c r="BA31" s="97">
        <v>615</v>
      </c>
      <c r="BB31" s="102">
        <f t="shared" si="0"/>
        <v>45239</v>
      </c>
    </row>
    <row r="32" spans="1:54" s="102" customFormat="1" ht="12.75">
      <c r="A32" s="103" t="s">
        <v>81</v>
      </c>
      <c r="B32" s="97">
        <v>334</v>
      </c>
      <c r="C32" s="97">
        <v>382</v>
      </c>
      <c r="D32" s="97">
        <v>495</v>
      </c>
      <c r="E32" s="97">
        <v>400</v>
      </c>
      <c r="F32" s="97">
        <v>443</v>
      </c>
      <c r="G32" s="97">
        <v>402</v>
      </c>
      <c r="H32" s="97">
        <v>495</v>
      </c>
      <c r="I32" s="97">
        <v>287</v>
      </c>
      <c r="J32" s="97">
        <v>438</v>
      </c>
      <c r="K32" s="97">
        <v>475</v>
      </c>
      <c r="L32" s="97">
        <v>630</v>
      </c>
      <c r="M32" s="97">
        <v>559</v>
      </c>
      <c r="N32" s="97">
        <v>567</v>
      </c>
      <c r="O32" s="97">
        <v>461</v>
      </c>
      <c r="P32" s="97">
        <v>414</v>
      </c>
      <c r="Q32" s="97">
        <v>315</v>
      </c>
      <c r="R32" s="97">
        <v>472</v>
      </c>
      <c r="S32" s="97">
        <v>386</v>
      </c>
      <c r="T32" s="97">
        <v>399</v>
      </c>
      <c r="U32" s="97">
        <v>485</v>
      </c>
      <c r="V32" s="97">
        <v>508</v>
      </c>
      <c r="W32" s="97">
        <v>588</v>
      </c>
      <c r="X32" s="97">
        <v>548</v>
      </c>
      <c r="Y32" s="97">
        <v>529</v>
      </c>
      <c r="Z32" s="97">
        <v>563</v>
      </c>
      <c r="AA32" s="97">
        <v>781</v>
      </c>
      <c r="AB32" s="97">
        <v>813</v>
      </c>
      <c r="AC32" s="97">
        <v>826</v>
      </c>
      <c r="AD32" s="97">
        <v>1005</v>
      </c>
      <c r="AE32" s="97">
        <v>1263</v>
      </c>
      <c r="AF32" s="97">
        <v>1773</v>
      </c>
      <c r="AG32" s="97">
        <v>1751</v>
      </c>
      <c r="AH32" s="97">
        <v>2224</v>
      </c>
      <c r="AI32" s="97">
        <v>1841</v>
      </c>
      <c r="AJ32" s="97">
        <v>2112</v>
      </c>
      <c r="AK32" s="97">
        <v>1324</v>
      </c>
      <c r="AL32" s="97">
        <v>1396</v>
      </c>
      <c r="AM32" s="97">
        <v>1011</v>
      </c>
      <c r="AN32" s="97">
        <v>798</v>
      </c>
      <c r="AO32" s="97">
        <v>688</v>
      </c>
      <c r="AP32" s="97">
        <v>543</v>
      </c>
      <c r="AQ32" s="97">
        <v>674</v>
      </c>
      <c r="AR32" s="97">
        <v>379</v>
      </c>
      <c r="AS32" s="97">
        <v>441</v>
      </c>
      <c r="AT32" s="97">
        <v>395</v>
      </c>
      <c r="AU32" s="97">
        <v>416</v>
      </c>
      <c r="AV32" s="97">
        <v>518</v>
      </c>
      <c r="AW32" s="97">
        <v>446</v>
      </c>
      <c r="AX32" s="97">
        <v>468</v>
      </c>
      <c r="AY32" s="97">
        <v>112</v>
      </c>
      <c r="AZ32" s="97">
        <v>434</v>
      </c>
      <c r="BA32" s="97">
        <v>447</v>
      </c>
      <c r="BB32" s="102">
        <f t="shared" si="0"/>
        <v>36454</v>
      </c>
    </row>
    <row r="33" spans="1:54" s="102" customFormat="1" ht="13.5" thickBot="1">
      <c r="A33" s="103" t="s">
        <v>82</v>
      </c>
      <c r="B33" s="97">
        <v>289</v>
      </c>
      <c r="C33" s="97">
        <v>285</v>
      </c>
      <c r="D33" s="97">
        <v>317</v>
      </c>
      <c r="E33" s="97">
        <v>347</v>
      </c>
      <c r="F33" s="97">
        <v>261</v>
      </c>
      <c r="G33" s="97">
        <v>252</v>
      </c>
      <c r="H33" s="97">
        <v>293</v>
      </c>
      <c r="I33" s="97">
        <v>231</v>
      </c>
      <c r="J33" s="97">
        <v>283</v>
      </c>
      <c r="K33" s="97">
        <v>305</v>
      </c>
      <c r="L33" s="97">
        <v>372</v>
      </c>
      <c r="M33" s="97">
        <v>299</v>
      </c>
      <c r="N33" s="97">
        <v>275</v>
      </c>
      <c r="O33" s="97">
        <v>279</v>
      </c>
      <c r="P33" s="97">
        <v>229</v>
      </c>
      <c r="Q33" s="97">
        <v>264</v>
      </c>
      <c r="R33" s="97">
        <v>257</v>
      </c>
      <c r="S33" s="97">
        <v>232</v>
      </c>
      <c r="T33" s="97">
        <v>241</v>
      </c>
      <c r="U33" s="97">
        <v>296</v>
      </c>
      <c r="V33" s="97">
        <v>291</v>
      </c>
      <c r="W33" s="97">
        <v>325</v>
      </c>
      <c r="X33" s="97">
        <v>371</v>
      </c>
      <c r="Y33" s="97">
        <v>344</v>
      </c>
      <c r="Z33" s="97">
        <v>470</v>
      </c>
      <c r="AA33" s="97">
        <v>445</v>
      </c>
      <c r="AB33" s="97">
        <v>502</v>
      </c>
      <c r="AC33" s="97">
        <v>626</v>
      </c>
      <c r="AD33" s="97">
        <v>617</v>
      </c>
      <c r="AE33" s="97">
        <v>619</v>
      </c>
      <c r="AF33" s="97">
        <v>722</v>
      </c>
      <c r="AG33" s="97">
        <v>993</v>
      </c>
      <c r="AH33" s="97">
        <v>1116</v>
      </c>
      <c r="AI33" s="97">
        <v>851</v>
      </c>
      <c r="AJ33" s="97">
        <v>837</v>
      </c>
      <c r="AK33" s="97">
        <v>789</v>
      </c>
      <c r="AL33" s="97">
        <v>794</v>
      </c>
      <c r="AM33" s="97">
        <v>615</v>
      </c>
      <c r="AN33" s="97">
        <v>420</v>
      </c>
      <c r="AO33" s="97">
        <v>414</v>
      </c>
      <c r="AP33" s="97">
        <v>364</v>
      </c>
      <c r="AQ33" s="97">
        <v>295</v>
      </c>
      <c r="AR33" s="97">
        <v>347</v>
      </c>
      <c r="AS33" s="97">
        <v>301</v>
      </c>
      <c r="AT33" s="97">
        <v>254</v>
      </c>
      <c r="AU33" s="97">
        <v>367</v>
      </c>
      <c r="AV33" s="97">
        <v>345</v>
      </c>
      <c r="AW33" s="97">
        <v>239</v>
      </c>
      <c r="AX33" s="97">
        <v>328</v>
      </c>
      <c r="AY33" s="97">
        <v>280</v>
      </c>
      <c r="AZ33" s="97">
        <v>253</v>
      </c>
      <c r="BA33" s="97">
        <v>299</v>
      </c>
      <c r="BB33" s="102">
        <f t="shared" si="0"/>
        <v>21440</v>
      </c>
    </row>
    <row r="34" spans="1:54" s="102" customFormat="1" ht="13.5" thickBot="1">
      <c r="A34" s="104" t="s">
        <v>3</v>
      </c>
      <c r="B34" s="105">
        <f>SUM(B10:B33)</f>
        <v>8383</v>
      </c>
      <c r="C34" s="105">
        <f aca="true" t="shared" si="1" ref="C34:BA34">SUM(C10:C33)</f>
        <v>9070</v>
      </c>
      <c r="D34" s="105">
        <f t="shared" si="1"/>
        <v>9862</v>
      </c>
      <c r="E34" s="105">
        <f t="shared" si="1"/>
        <v>10187</v>
      </c>
      <c r="F34" s="105">
        <f t="shared" si="1"/>
        <v>9494</v>
      </c>
      <c r="G34" s="105">
        <f t="shared" si="1"/>
        <v>9766</v>
      </c>
      <c r="H34" s="105">
        <f t="shared" si="1"/>
        <v>10648</v>
      </c>
      <c r="I34" s="105">
        <f t="shared" si="1"/>
        <v>9575</v>
      </c>
      <c r="J34" s="105">
        <f t="shared" si="1"/>
        <v>10134</v>
      </c>
      <c r="K34" s="105">
        <f t="shared" si="1"/>
        <v>10843</v>
      </c>
      <c r="L34" s="105">
        <f t="shared" si="1"/>
        <v>11446</v>
      </c>
      <c r="M34" s="105">
        <f t="shared" si="1"/>
        <v>11260</v>
      </c>
      <c r="N34" s="105">
        <f t="shared" si="1"/>
        <v>10067</v>
      </c>
      <c r="O34" s="105">
        <f t="shared" si="1"/>
        <v>9753</v>
      </c>
      <c r="P34" s="105">
        <f t="shared" si="1"/>
        <v>9156</v>
      </c>
      <c r="Q34" s="105">
        <f t="shared" si="1"/>
        <v>9247</v>
      </c>
      <c r="R34" s="105">
        <f t="shared" si="1"/>
        <v>9411</v>
      </c>
      <c r="S34" s="105">
        <f t="shared" si="1"/>
        <v>8117</v>
      </c>
      <c r="T34" s="105">
        <f t="shared" si="1"/>
        <v>8129</v>
      </c>
      <c r="U34" s="105">
        <f t="shared" si="1"/>
        <v>10572</v>
      </c>
      <c r="V34" s="105">
        <f t="shared" si="1"/>
        <v>10695</v>
      </c>
      <c r="W34" s="105">
        <f t="shared" si="1"/>
        <v>10961</v>
      </c>
      <c r="X34" s="105">
        <f t="shared" si="1"/>
        <v>11234</v>
      </c>
      <c r="Y34" s="105">
        <f t="shared" si="1"/>
        <v>11306</v>
      </c>
      <c r="Z34" s="105">
        <f t="shared" si="1"/>
        <v>12109</v>
      </c>
      <c r="AA34" s="105">
        <f t="shared" si="1"/>
        <v>12343</v>
      </c>
      <c r="AB34" s="105">
        <f t="shared" si="1"/>
        <v>13524</v>
      </c>
      <c r="AC34" s="105">
        <f t="shared" si="1"/>
        <v>14664</v>
      </c>
      <c r="AD34" s="105">
        <f t="shared" si="1"/>
        <v>16476</v>
      </c>
      <c r="AE34" s="105">
        <f t="shared" si="1"/>
        <v>19984</v>
      </c>
      <c r="AF34" s="105">
        <f t="shared" si="1"/>
        <v>19412</v>
      </c>
      <c r="AG34" s="105">
        <f t="shared" si="1"/>
        <v>22908</v>
      </c>
      <c r="AH34" s="105">
        <f t="shared" si="1"/>
        <v>27466</v>
      </c>
      <c r="AI34" s="105">
        <f t="shared" si="1"/>
        <v>23483</v>
      </c>
      <c r="AJ34" s="105">
        <f t="shared" si="1"/>
        <v>21438</v>
      </c>
      <c r="AK34" s="105">
        <f t="shared" si="1"/>
        <v>16361</v>
      </c>
      <c r="AL34" s="105">
        <f t="shared" si="1"/>
        <v>18989</v>
      </c>
      <c r="AM34" s="105">
        <f t="shared" si="1"/>
        <v>15442</v>
      </c>
      <c r="AN34" s="105">
        <f t="shared" si="1"/>
        <v>12762</v>
      </c>
      <c r="AO34" s="105">
        <f t="shared" si="1"/>
        <v>10715</v>
      </c>
      <c r="AP34" s="105">
        <f t="shared" si="1"/>
        <v>9521</v>
      </c>
      <c r="AQ34" s="105">
        <f t="shared" si="1"/>
        <v>9396</v>
      </c>
      <c r="AR34" s="105">
        <f t="shared" si="1"/>
        <v>9230</v>
      </c>
      <c r="AS34" s="105">
        <f t="shared" si="1"/>
        <v>8084</v>
      </c>
      <c r="AT34" s="105">
        <f t="shared" si="1"/>
        <v>8192</v>
      </c>
      <c r="AU34" s="105">
        <f t="shared" si="1"/>
        <v>7745</v>
      </c>
      <c r="AV34" s="105">
        <f t="shared" si="1"/>
        <v>8275</v>
      </c>
      <c r="AW34" s="105">
        <f t="shared" si="1"/>
        <v>8131</v>
      </c>
      <c r="AX34" s="105">
        <f t="shared" si="1"/>
        <v>7792</v>
      </c>
      <c r="AY34" s="105">
        <f t="shared" si="1"/>
        <v>7551</v>
      </c>
      <c r="AZ34" s="105">
        <f t="shared" si="1"/>
        <v>7407</v>
      </c>
      <c r="BA34" s="105">
        <f t="shared" si="1"/>
        <v>8293</v>
      </c>
      <c r="BB34" s="102">
        <f>SUM(B34:BA34)</f>
        <v>617009</v>
      </c>
    </row>
    <row r="35" spans="1:54" ht="12.75">
      <c r="A35" t="s">
        <v>2</v>
      </c>
      <c r="BB35">
        <f>SUM(BB10:BB33)</f>
        <v>617009</v>
      </c>
    </row>
    <row r="36" ht="12.75">
      <c r="A36" s="123" t="s">
        <v>121</v>
      </c>
    </row>
    <row r="37" spans="1:18" ht="12.75">
      <c r="A37" s="4" t="s">
        <v>25</v>
      </c>
      <c r="B37" s="5"/>
      <c r="R37" s="5"/>
    </row>
    <row r="39" spans="1:18" s="6" customFormat="1" ht="12.75">
      <c r="A39" s="6" t="s">
        <v>24</v>
      </c>
      <c r="R39" s="42"/>
    </row>
    <row r="44" spans="1:14" s="53" customFormat="1" ht="12.75">
      <c r="A44" s="6" t="s">
        <v>83</v>
      </c>
      <c r="N44" s="6" t="s">
        <v>5</v>
      </c>
    </row>
    <row r="45" ht="13.5" thickBot="1">
      <c r="AZ45" s="28"/>
    </row>
    <row r="46" spans="1:53" s="6" customFormat="1" ht="13.5" thickBot="1">
      <c r="A46" s="21" t="s">
        <v>0</v>
      </c>
      <c r="B46" s="9"/>
      <c r="C46" s="9"/>
      <c r="D46" s="9"/>
      <c r="E46" s="9"/>
      <c r="F46" s="9"/>
      <c r="G46" s="9"/>
      <c r="H46" s="9"/>
      <c r="I46" s="9" t="s">
        <v>1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0"/>
    </row>
    <row r="47" spans="1:53" s="6" customFormat="1" ht="13.5" thickBot="1">
      <c r="A47" s="22"/>
      <c r="B47" s="24">
        <v>1</v>
      </c>
      <c r="C47" s="11">
        <v>2</v>
      </c>
      <c r="D47" s="11">
        <v>3</v>
      </c>
      <c r="E47" s="11">
        <v>4</v>
      </c>
      <c r="F47" s="11">
        <v>5</v>
      </c>
      <c r="G47" s="11">
        <v>6</v>
      </c>
      <c r="H47" s="11">
        <v>7</v>
      </c>
      <c r="I47" s="11">
        <v>8</v>
      </c>
      <c r="J47" s="11">
        <v>9</v>
      </c>
      <c r="K47" s="11">
        <v>10</v>
      </c>
      <c r="L47" s="11">
        <v>11</v>
      </c>
      <c r="M47" s="11">
        <v>12</v>
      </c>
      <c r="N47" s="11">
        <v>13</v>
      </c>
      <c r="O47" s="11">
        <v>14</v>
      </c>
      <c r="P47" s="11">
        <v>15</v>
      </c>
      <c r="Q47" s="11">
        <v>16</v>
      </c>
      <c r="R47" s="11">
        <v>17</v>
      </c>
      <c r="S47" s="11">
        <v>18</v>
      </c>
      <c r="T47" s="11">
        <v>19</v>
      </c>
      <c r="U47" s="11">
        <v>20</v>
      </c>
      <c r="V47" s="11">
        <v>21</v>
      </c>
      <c r="W47" s="11">
        <v>22</v>
      </c>
      <c r="X47" s="11">
        <v>23</v>
      </c>
      <c r="Y47" s="11">
        <v>24</v>
      </c>
      <c r="Z47" s="11">
        <v>25</v>
      </c>
      <c r="AA47" s="11">
        <v>26</v>
      </c>
      <c r="AB47" s="12">
        <v>27</v>
      </c>
      <c r="AC47" s="12">
        <v>28</v>
      </c>
      <c r="AD47" s="12">
        <v>29</v>
      </c>
      <c r="AE47" s="12">
        <v>30</v>
      </c>
      <c r="AF47" s="12">
        <v>31</v>
      </c>
      <c r="AG47" s="12">
        <v>32</v>
      </c>
      <c r="AH47" s="12">
        <v>33</v>
      </c>
      <c r="AI47" s="12">
        <v>34</v>
      </c>
      <c r="AJ47" s="12">
        <v>35</v>
      </c>
      <c r="AK47" s="12">
        <v>36</v>
      </c>
      <c r="AL47" s="12">
        <v>37</v>
      </c>
      <c r="AM47" s="12">
        <v>38</v>
      </c>
      <c r="AN47" s="12">
        <v>39</v>
      </c>
      <c r="AO47" s="12">
        <v>40</v>
      </c>
      <c r="AP47" s="12">
        <v>41</v>
      </c>
      <c r="AQ47" s="12">
        <v>42</v>
      </c>
      <c r="AR47" s="12">
        <v>43</v>
      </c>
      <c r="AS47" s="12">
        <v>44</v>
      </c>
      <c r="AT47" s="12">
        <v>45</v>
      </c>
      <c r="AU47" s="12">
        <v>46</v>
      </c>
      <c r="AV47" s="12">
        <v>47</v>
      </c>
      <c r="AW47" s="12">
        <v>48</v>
      </c>
      <c r="AX47" s="12">
        <v>49</v>
      </c>
      <c r="AY47" s="25">
        <v>50</v>
      </c>
      <c r="AZ47" s="18">
        <v>51</v>
      </c>
      <c r="BA47" s="10">
        <v>52</v>
      </c>
    </row>
    <row r="48" spans="1:54" ht="12.75">
      <c r="A48" s="16" t="s">
        <v>59</v>
      </c>
      <c r="B48" s="1">
        <v>4</v>
      </c>
      <c r="C48" s="1">
        <v>6</v>
      </c>
      <c r="D48" s="1">
        <v>3</v>
      </c>
      <c r="E48" s="1">
        <v>3</v>
      </c>
      <c r="F48" s="1">
        <v>3</v>
      </c>
      <c r="G48" s="1">
        <v>3</v>
      </c>
      <c r="H48" s="1">
        <v>9</v>
      </c>
      <c r="I48" s="1">
        <v>6</v>
      </c>
      <c r="J48" s="1">
        <v>4</v>
      </c>
      <c r="K48" s="1">
        <v>7</v>
      </c>
      <c r="L48" s="1">
        <v>8</v>
      </c>
      <c r="M48" s="1">
        <v>9</v>
      </c>
      <c r="N48" s="1">
        <v>7</v>
      </c>
      <c r="O48" s="1">
        <v>3</v>
      </c>
      <c r="P48" s="1">
        <v>5</v>
      </c>
      <c r="Q48" s="1">
        <v>2</v>
      </c>
      <c r="R48" s="1">
        <v>2</v>
      </c>
      <c r="S48" s="1">
        <v>6</v>
      </c>
      <c r="T48" s="1">
        <v>3</v>
      </c>
      <c r="U48" s="1">
        <v>3</v>
      </c>
      <c r="V48" s="1">
        <v>3</v>
      </c>
      <c r="W48" s="1">
        <v>5</v>
      </c>
      <c r="X48" s="1">
        <v>3</v>
      </c>
      <c r="Y48" s="1">
        <v>7</v>
      </c>
      <c r="Z48" s="1">
        <v>5</v>
      </c>
      <c r="AA48" s="1">
        <v>2</v>
      </c>
      <c r="AB48" s="1">
        <v>4</v>
      </c>
      <c r="AC48" s="1">
        <v>1</v>
      </c>
      <c r="AD48" s="1">
        <v>1</v>
      </c>
      <c r="AE48" s="1">
        <v>0</v>
      </c>
      <c r="AF48" s="1">
        <v>1</v>
      </c>
      <c r="AG48" s="1">
        <v>1</v>
      </c>
      <c r="AH48" s="1">
        <v>7</v>
      </c>
      <c r="AI48" s="1">
        <v>7</v>
      </c>
      <c r="AJ48" s="1">
        <v>3</v>
      </c>
      <c r="AK48" s="1">
        <v>0</v>
      </c>
      <c r="AL48" s="1">
        <v>0</v>
      </c>
      <c r="AM48" s="1">
        <v>4</v>
      </c>
      <c r="AN48" s="1">
        <v>3</v>
      </c>
      <c r="AO48" s="1">
        <v>3</v>
      </c>
      <c r="AP48" s="1">
        <v>4</v>
      </c>
      <c r="AQ48" s="1">
        <v>3</v>
      </c>
      <c r="AR48" s="1">
        <v>2</v>
      </c>
      <c r="AS48" s="1">
        <v>2</v>
      </c>
      <c r="AT48" s="1">
        <v>2</v>
      </c>
      <c r="AU48" s="1">
        <v>3</v>
      </c>
      <c r="AV48" s="1">
        <v>5</v>
      </c>
      <c r="AW48" s="1">
        <v>1</v>
      </c>
      <c r="AX48" s="1">
        <v>1</v>
      </c>
      <c r="AY48" s="1">
        <v>3</v>
      </c>
      <c r="AZ48" s="1">
        <v>2</v>
      </c>
      <c r="BA48" s="1">
        <v>6</v>
      </c>
      <c r="BB48">
        <f>SUM(B48:BA48)</f>
        <v>190</v>
      </c>
    </row>
    <row r="49" spans="1:54" ht="12.75">
      <c r="A49" s="15" t="s">
        <v>60</v>
      </c>
      <c r="B49" s="1">
        <v>0</v>
      </c>
      <c r="C49" s="1">
        <v>0</v>
      </c>
      <c r="D49" s="1">
        <v>0</v>
      </c>
      <c r="E49" s="1">
        <v>0</v>
      </c>
      <c r="F49" s="1">
        <v>7</v>
      </c>
      <c r="G49" s="1">
        <v>0</v>
      </c>
      <c r="H49" s="1">
        <v>1</v>
      </c>
      <c r="I49" s="1">
        <v>0</v>
      </c>
      <c r="J49" s="1">
        <v>1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1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1</v>
      </c>
      <c r="AC49" s="1">
        <v>0</v>
      </c>
      <c r="AD49" s="1">
        <v>1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1</v>
      </c>
      <c r="AV49" s="1">
        <v>0</v>
      </c>
      <c r="AW49" s="1">
        <v>0</v>
      </c>
      <c r="AX49" s="1">
        <v>1</v>
      </c>
      <c r="AY49" s="1">
        <v>0</v>
      </c>
      <c r="AZ49" s="1">
        <v>1</v>
      </c>
      <c r="BA49" s="1">
        <v>0</v>
      </c>
      <c r="BB49">
        <f aca="true" t="shared" si="2" ref="BB49:BB71">SUM(B49:BA49)</f>
        <v>16</v>
      </c>
    </row>
    <row r="50" spans="1:54" ht="12.75">
      <c r="A50" s="15" t="s">
        <v>61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>
        <f t="shared" si="2"/>
        <v>0</v>
      </c>
    </row>
    <row r="51" spans="1:54" ht="12.75">
      <c r="A51" s="16" t="s">
        <v>62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>
        <f t="shared" si="2"/>
        <v>0</v>
      </c>
    </row>
    <row r="52" spans="1:54" ht="12.75">
      <c r="A52" s="15" t="s">
        <v>63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2</v>
      </c>
      <c r="AD52" s="1">
        <v>0</v>
      </c>
      <c r="AE52" s="1">
        <v>1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1</v>
      </c>
      <c r="AS52" s="1">
        <v>0</v>
      </c>
      <c r="AT52" s="1">
        <v>0</v>
      </c>
      <c r="AU52" s="1">
        <v>0</v>
      </c>
      <c r="AV52" s="1">
        <v>0</v>
      </c>
      <c r="AW52" s="1">
        <v>1</v>
      </c>
      <c r="AX52" s="1">
        <v>0</v>
      </c>
      <c r="AY52" s="1">
        <v>0</v>
      </c>
      <c r="AZ52" s="1">
        <v>0</v>
      </c>
      <c r="BA52" s="1">
        <v>0</v>
      </c>
      <c r="BB52">
        <f t="shared" si="2"/>
        <v>5</v>
      </c>
    </row>
    <row r="53" spans="1:54" ht="12.75">
      <c r="A53" s="15" t="s">
        <v>64</v>
      </c>
      <c r="B53" s="1">
        <v>0</v>
      </c>
      <c r="C53" s="1">
        <v>0</v>
      </c>
      <c r="D53" s="1">
        <v>1</v>
      </c>
      <c r="E53" s="1">
        <v>0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1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>
        <f t="shared" si="2"/>
        <v>3</v>
      </c>
    </row>
    <row r="54" spans="1:54" ht="12.75">
      <c r="A54" s="16" t="s">
        <v>65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1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3</v>
      </c>
      <c r="AF54" s="1">
        <v>1</v>
      </c>
      <c r="AG54" s="1">
        <v>1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1</v>
      </c>
      <c r="AQ54" s="1">
        <v>1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>
        <f t="shared" si="2"/>
        <v>8</v>
      </c>
    </row>
    <row r="55" spans="1:54" ht="12.75">
      <c r="A55" s="15" t="s">
        <v>66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0</v>
      </c>
      <c r="L55" s="1">
        <v>1</v>
      </c>
      <c r="M55" s="1">
        <v>3</v>
      </c>
      <c r="N55" s="1">
        <v>1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1</v>
      </c>
      <c r="U55" s="1">
        <v>0</v>
      </c>
      <c r="V55" s="1">
        <v>0</v>
      </c>
      <c r="W55" s="1">
        <v>1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1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1</v>
      </c>
      <c r="AT55" s="1">
        <v>0</v>
      </c>
      <c r="AU55" s="1">
        <v>0</v>
      </c>
      <c r="AV55" s="1">
        <v>1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>
        <f t="shared" si="2"/>
        <v>11</v>
      </c>
    </row>
    <row r="56" spans="1:54" ht="12.75">
      <c r="A56" s="15" t="s">
        <v>67</v>
      </c>
      <c r="B56" s="1">
        <v>0</v>
      </c>
      <c r="C56" s="1">
        <v>0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1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>
        <f t="shared" si="2"/>
        <v>3</v>
      </c>
    </row>
    <row r="57" spans="1:54" ht="12.75">
      <c r="A57" s="16" t="s">
        <v>68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>
        <f t="shared" si="2"/>
        <v>0</v>
      </c>
    </row>
    <row r="58" spans="1:54" ht="12.75">
      <c r="A58" s="16" t="s">
        <v>69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1</v>
      </c>
      <c r="N58" s="1">
        <v>2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1</v>
      </c>
      <c r="W58" s="1">
        <v>1</v>
      </c>
      <c r="X58" s="1">
        <v>1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9</v>
      </c>
      <c r="AE58" s="1">
        <v>7</v>
      </c>
      <c r="AF58" s="1">
        <v>1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>
        <f t="shared" si="2"/>
        <v>26</v>
      </c>
    </row>
    <row r="59" spans="1:54" ht="12.75">
      <c r="A59" s="15" t="s">
        <v>70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>
        <f t="shared" si="2"/>
        <v>0</v>
      </c>
    </row>
    <row r="60" spans="1:54" s="54" customFormat="1" ht="12.75">
      <c r="A60" s="127" t="s">
        <v>71</v>
      </c>
      <c r="B60" s="128">
        <v>0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128">
        <v>0</v>
      </c>
      <c r="L60" s="128">
        <v>0</v>
      </c>
      <c r="M60" s="128">
        <v>0</v>
      </c>
      <c r="N60" s="128">
        <v>0</v>
      </c>
      <c r="O60" s="128">
        <v>0</v>
      </c>
      <c r="P60" s="128">
        <v>0</v>
      </c>
      <c r="Q60" s="128">
        <v>0</v>
      </c>
      <c r="R60" s="128">
        <v>0</v>
      </c>
      <c r="S60" s="128">
        <v>0</v>
      </c>
      <c r="T60" s="128">
        <v>0</v>
      </c>
      <c r="U60" s="128">
        <v>0</v>
      </c>
      <c r="V60" s="128">
        <v>0</v>
      </c>
      <c r="W60" s="128">
        <v>0</v>
      </c>
      <c r="X60" s="128">
        <v>0</v>
      </c>
      <c r="Y60" s="128">
        <v>0</v>
      </c>
      <c r="Z60" s="128">
        <v>0</v>
      </c>
      <c r="AA60" s="128">
        <v>0</v>
      </c>
      <c r="AB60" s="128">
        <v>0</v>
      </c>
      <c r="AC60" s="128">
        <v>0</v>
      </c>
      <c r="AD60" s="128">
        <v>0</v>
      </c>
      <c r="AE60" s="128">
        <v>0</v>
      </c>
      <c r="AF60" s="128">
        <v>0</v>
      </c>
      <c r="AG60" s="128">
        <v>0</v>
      </c>
      <c r="AH60" s="128">
        <v>0</v>
      </c>
      <c r="AI60" s="128">
        <v>0</v>
      </c>
      <c r="AJ60" s="128">
        <v>0</v>
      </c>
      <c r="AK60" s="128">
        <v>0</v>
      </c>
      <c r="AL60" s="128">
        <v>0</v>
      </c>
      <c r="AM60" s="128">
        <v>0</v>
      </c>
      <c r="AN60" s="128">
        <v>0</v>
      </c>
      <c r="AO60" s="128">
        <v>0</v>
      </c>
      <c r="AP60" s="128">
        <v>0</v>
      </c>
      <c r="AQ60" s="128">
        <v>0</v>
      </c>
      <c r="AR60" s="128">
        <v>0</v>
      </c>
      <c r="AS60" s="128">
        <v>0</v>
      </c>
      <c r="AT60" s="128">
        <v>0</v>
      </c>
      <c r="AU60" s="128">
        <v>0</v>
      </c>
      <c r="AV60" s="128">
        <v>0</v>
      </c>
      <c r="AW60" s="128">
        <v>0</v>
      </c>
      <c r="AX60" s="128">
        <v>0</v>
      </c>
      <c r="AY60" s="128">
        <v>0</v>
      </c>
      <c r="AZ60" s="128">
        <v>0</v>
      </c>
      <c r="BA60" s="128">
        <v>0</v>
      </c>
      <c r="BB60" s="54">
        <f t="shared" si="2"/>
        <v>0</v>
      </c>
    </row>
    <row r="61" spans="1:54" ht="12.75">
      <c r="A61" s="16" t="s">
        <v>72</v>
      </c>
      <c r="B61" s="1">
        <v>1</v>
      </c>
      <c r="C61" s="1">
        <v>2</v>
      </c>
      <c r="D61" s="1">
        <v>0</v>
      </c>
      <c r="E61" s="1">
        <v>4</v>
      </c>
      <c r="F61" s="1">
        <v>0</v>
      </c>
      <c r="G61" s="1">
        <v>1</v>
      </c>
      <c r="H61" s="1">
        <v>2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1</v>
      </c>
      <c r="Q61" s="1">
        <v>0</v>
      </c>
      <c r="R61" s="1">
        <v>0</v>
      </c>
      <c r="S61" s="1">
        <v>0</v>
      </c>
      <c r="T61" s="1">
        <v>0</v>
      </c>
      <c r="U61" s="1">
        <v>1</v>
      </c>
      <c r="V61" s="1">
        <v>0</v>
      </c>
      <c r="W61" s="1">
        <v>1</v>
      </c>
      <c r="X61" s="1">
        <v>5</v>
      </c>
      <c r="Y61" s="1">
        <v>3</v>
      </c>
      <c r="Z61" s="1">
        <v>3</v>
      </c>
      <c r="AA61" s="1">
        <v>0</v>
      </c>
      <c r="AB61" s="1">
        <v>1</v>
      </c>
      <c r="AC61" s="1">
        <v>0</v>
      </c>
      <c r="AD61" s="1">
        <v>0</v>
      </c>
      <c r="AE61" s="1">
        <v>0</v>
      </c>
      <c r="AF61" s="1">
        <v>1</v>
      </c>
      <c r="AG61" s="1">
        <v>1</v>
      </c>
      <c r="AH61" s="1">
        <v>0</v>
      </c>
      <c r="AI61" s="1">
        <v>0</v>
      </c>
      <c r="AJ61" s="1">
        <v>0</v>
      </c>
      <c r="AK61" s="1">
        <v>1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3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>
        <f t="shared" si="2"/>
        <v>31</v>
      </c>
    </row>
    <row r="62" spans="1:54" ht="12.75">
      <c r="A62" s="16" t="s">
        <v>73</v>
      </c>
      <c r="B62" s="1">
        <v>1</v>
      </c>
      <c r="C62" s="1">
        <v>1</v>
      </c>
      <c r="D62" s="1">
        <v>0</v>
      </c>
      <c r="E62" s="1">
        <v>0</v>
      </c>
      <c r="F62" s="1">
        <v>4</v>
      </c>
      <c r="G62" s="1">
        <v>0</v>
      </c>
      <c r="H62" s="1">
        <v>0</v>
      </c>
      <c r="I62" s="1">
        <v>0</v>
      </c>
      <c r="J62" s="1">
        <v>0</v>
      </c>
      <c r="K62" s="1">
        <v>1</v>
      </c>
      <c r="L62" s="1">
        <v>0</v>
      </c>
      <c r="M62" s="1">
        <v>3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2</v>
      </c>
      <c r="V62" s="1">
        <v>2</v>
      </c>
      <c r="W62" s="1">
        <v>0</v>
      </c>
      <c r="X62" s="1">
        <v>0</v>
      </c>
      <c r="Y62" s="1">
        <v>1</v>
      </c>
      <c r="Z62" s="1">
        <v>0</v>
      </c>
      <c r="AA62" s="1">
        <v>1</v>
      </c>
      <c r="AB62" s="1">
        <v>0</v>
      </c>
      <c r="AC62" s="1">
        <v>0</v>
      </c>
      <c r="AD62" s="1">
        <v>0</v>
      </c>
      <c r="AE62" s="1">
        <v>0</v>
      </c>
      <c r="AF62" s="1">
        <v>2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2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>
        <f t="shared" si="2"/>
        <v>20</v>
      </c>
    </row>
    <row r="63" spans="1:54" ht="12.75">
      <c r="A63" s="15" t="s">
        <v>74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1</v>
      </c>
      <c r="P63" s="1">
        <v>0</v>
      </c>
      <c r="Q63" s="1">
        <v>0</v>
      </c>
      <c r="R63" s="1">
        <v>0</v>
      </c>
      <c r="S63" s="1">
        <v>1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5</v>
      </c>
      <c r="AH63" s="1">
        <v>6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>
        <f t="shared" si="2"/>
        <v>13</v>
      </c>
    </row>
    <row r="64" spans="1:54" ht="12.75">
      <c r="A64" s="15" t="s">
        <v>75</v>
      </c>
      <c r="B64" s="1">
        <v>0</v>
      </c>
      <c r="C64" s="1">
        <v>0</v>
      </c>
      <c r="D64" s="1">
        <v>1</v>
      </c>
      <c r="E64" s="1">
        <v>0</v>
      </c>
      <c r="F64" s="1">
        <v>0</v>
      </c>
      <c r="G64" s="1">
        <v>0</v>
      </c>
      <c r="H64" s="1">
        <v>2</v>
      </c>
      <c r="I64" s="1">
        <v>1</v>
      </c>
      <c r="J64" s="1">
        <v>1</v>
      </c>
      <c r="K64" s="1">
        <v>2</v>
      </c>
      <c r="L64" s="1">
        <v>0</v>
      </c>
      <c r="M64" s="1">
        <v>0</v>
      </c>
      <c r="N64" s="1">
        <v>0</v>
      </c>
      <c r="O64" s="1">
        <v>1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2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1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1</v>
      </c>
      <c r="AW64" s="1">
        <v>0</v>
      </c>
      <c r="AX64" s="1">
        <v>1</v>
      </c>
      <c r="AY64" s="1">
        <v>0</v>
      </c>
      <c r="AZ64" s="1">
        <v>0</v>
      </c>
      <c r="BA64" s="1">
        <v>0</v>
      </c>
      <c r="BB64">
        <f t="shared" si="2"/>
        <v>13</v>
      </c>
    </row>
    <row r="65" spans="1:54" ht="12.75">
      <c r="A65" s="16" t="s">
        <v>76</v>
      </c>
      <c r="B65" s="1">
        <v>0</v>
      </c>
      <c r="C65" s="1">
        <v>1</v>
      </c>
      <c r="D65" s="1">
        <v>6</v>
      </c>
      <c r="E65" s="1">
        <v>2</v>
      </c>
      <c r="F65" s="1">
        <v>1</v>
      </c>
      <c r="G65" s="1">
        <v>3</v>
      </c>
      <c r="H65" s="1">
        <v>0</v>
      </c>
      <c r="I65" s="1">
        <v>1</v>
      </c>
      <c r="J65" s="1">
        <v>1</v>
      </c>
      <c r="K65" s="1">
        <v>0</v>
      </c>
      <c r="L65" s="1">
        <v>2</v>
      </c>
      <c r="M65" s="1">
        <v>0</v>
      </c>
      <c r="N65" s="1">
        <v>0</v>
      </c>
      <c r="O65" s="1">
        <v>1</v>
      </c>
      <c r="P65" s="1">
        <v>0</v>
      </c>
      <c r="Q65" s="1">
        <v>1</v>
      </c>
      <c r="R65" s="1">
        <v>2</v>
      </c>
      <c r="S65" s="1">
        <v>2</v>
      </c>
      <c r="T65" s="1">
        <v>0</v>
      </c>
      <c r="U65" s="1">
        <v>0</v>
      </c>
      <c r="V65" s="1">
        <v>2</v>
      </c>
      <c r="W65" s="1">
        <v>0</v>
      </c>
      <c r="X65" s="1">
        <v>0</v>
      </c>
      <c r="Y65" s="1">
        <v>0</v>
      </c>
      <c r="Z65" s="1">
        <v>0</v>
      </c>
      <c r="AA65" s="1">
        <v>1</v>
      </c>
      <c r="AB65" s="1">
        <v>1</v>
      </c>
      <c r="AC65" s="1">
        <v>1</v>
      </c>
      <c r="AD65" s="1">
        <v>0</v>
      </c>
      <c r="AE65" s="1">
        <v>0</v>
      </c>
      <c r="AF65" s="1">
        <v>2</v>
      </c>
      <c r="AG65" s="1">
        <v>2</v>
      </c>
      <c r="AH65" s="1">
        <v>0</v>
      </c>
      <c r="AI65" s="1">
        <v>26</v>
      </c>
      <c r="AJ65" s="1">
        <v>1</v>
      </c>
      <c r="AK65" s="1">
        <v>0</v>
      </c>
      <c r="AL65" s="1">
        <v>3</v>
      </c>
      <c r="AM65" s="1">
        <v>0</v>
      </c>
      <c r="AN65" s="1">
        <v>0</v>
      </c>
      <c r="AO65" s="1">
        <v>0</v>
      </c>
      <c r="AP65" s="1">
        <v>1</v>
      </c>
      <c r="AQ65" s="1">
        <v>2</v>
      </c>
      <c r="AR65" s="1">
        <v>2</v>
      </c>
      <c r="AS65" s="1">
        <v>0</v>
      </c>
      <c r="AT65" s="1">
        <v>2</v>
      </c>
      <c r="AU65" s="1">
        <v>1</v>
      </c>
      <c r="AV65" s="1">
        <v>2</v>
      </c>
      <c r="AW65" s="1">
        <v>1</v>
      </c>
      <c r="AX65" s="1">
        <v>0</v>
      </c>
      <c r="AY65" s="1">
        <v>0</v>
      </c>
      <c r="AZ65" s="1">
        <v>1</v>
      </c>
      <c r="BA65" s="1">
        <v>0</v>
      </c>
      <c r="BB65">
        <f t="shared" si="2"/>
        <v>74</v>
      </c>
    </row>
    <row r="66" spans="1:54" ht="12.75">
      <c r="A66" s="16" t="s">
        <v>77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1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>
        <f t="shared" si="2"/>
        <v>1</v>
      </c>
    </row>
    <row r="67" spans="1:54" ht="12.75">
      <c r="A67" s="15" t="s">
        <v>78</v>
      </c>
      <c r="B67" s="1">
        <v>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>
        <f t="shared" si="2"/>
        <v>1</v>
      </c>
    </row>
    <row r="68" spans="1:54" ht="12.75">
      <c r="A68" s="15" t="s">
        <v>79</v>
      </c>
      <c r="B68" s="1">
        <v>0</v>
      </c>
      <c r="C68" s="1">
        <v>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1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>
        <f t="shared" si="2"/>
        <v>2</v>
      </c>
    </row>
    <row r="69" spans="1:54" ht="12.75">
      <c r="A69" s="16" t="s">
        <v>80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1</v>
      </c>
      <c r="P69" s="1">
        <v>1</v>
      </c>
      <c r="Q69" s="1">
        <v>0</v>
      </c>
      <c r="R69" s="1">
        <v>1</v>
      </c>
      <c r="S69" s="1">
        <v>0</v>
      </c>
      <c r="T69" s="1">
        <v>0</v>
      </c>
      <c r="U69" s="1">
        <v>2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2</v>
      </c>
      <c r="AF69" s="1">
        <v>0</v>
      </c>
      <c r="AG69" s="1">
        <v>0</v>
      </c>
      <c r="AH69" s="1">
        <v>0</v>
      </c>
      <c r="AI69" s="1">
        <v>0</v>
      </c>
      <c r="AJ69" s="1">
        <v>1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>
        <f t="shared" si="2"/>
        <v>8</v>
      </c>
    </row>
    <row r="70" spans="1:54" ht="12.75">
      <c r="A70" s="16" t="s">
        <v>81</v>
      </c>
      <c r="B70" s="97">
        <v>0</v>
      </c>
      <c r="C70" s="97">
        <v>0</v>
      </c>
      <c r="D70" s="97">
        <v>4</v>
      </c>
      <c r="E70" s="97">
        <v>0</v>
      </c>
      <c r="F70" s="97">
        <v>0</v>
      </c>
      <c r="G70" s="97">
        <v>0</v>
      </c>
      <c r="H70" s="97">
        <v>1</v>
      </c>
      <c r="I70" s="97">
        <v>0</v>
      </c>
      <c r="J70" s="97">
        <v>0</v>
      </c>
      <c r="K70" s="97">
        <v>1</v>
      </c>
      <c r="L70" s="97">
        <v>0</v>
      </c>
      <c r="M70" s="97">
        <v>3</v>
      </c>
      <c r="N70" s="97">
        <v>2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7">
        <v>1</v>
      </c>
      <c r="U70" s="97">
        <v>1</v>
      </c>
      <c r="V70" s="97">
        <v>1</v>
      </c>
      <c r="W70" s="97">
        <v>0</v>
      </c>
      <c r="X70" s="97">
        <v>1</v>
      </c>
      <c r="Y70" s="97">
        <v>1</v>
      </c>
      <c r="Z70" s="97">
        <v>1</v>
      </c>
      <c r="AA70" s="97">
        <v>1</v>
      </c>
      <c r="AB70" s="97">
        <v>0</v>
      </c>
      <c r="AC70" s="97">
        <v>0</v>
      </c>
      <c r="AD70" s="97">
        <v>2</v>
      </c>
      <c r="AE70" s="97">
        <v>1</v>
      </c>
      <c r="AF70" s="97">
        <v>1</v>
      </c>
      <c r="AG70" s="97">
        <v>0</v>
      </c>
      <c r="AH70" s="97">
        <v>3</v>
      </c>
      <c r="AI70" s="97">
        <v>0</v>
      </c>
      <c r="AJ70" s="97">
        <v>3</v>
      </c>
      <c r="AK70" s="97">
        <v>0</v>
      </c>
      <c r="AL70" s="97">
        <v>0</v>
      </c>
      <c r="AM70" s="97">
        <v>2</v>
      </c>
      <c r="AN70" s="97">
        <v>0</v>
      </c>
      <c r="AO70" s="97">
        <v>0</v>
      </c>
      <c r="AP70" s="97">
        <v>1</v>
      </c>
      <c r="AQ70" s="97">
        <v>0</v>
      </c>
      <c r="AR70" s="97">
        <v>0</v>
      </c>
      <c r="AS70" s="97">
        <v>0</v>
      </c>
      <c r="AT70" s="97">
        <v>0</v>
      </c>
      <c r="AU70" s="97">
        <v>0</v>
      </c>
      <c r="AV70" s="97">
        <v>0</v>
      </c>
      <c r="AW70" s="97">
        <v>4</v>
      </c>
      <c r="AX70" s="97">
        <v>1</v>
      </c>
      <c r="AY70" s="97">
        <v>3</v>
      </c>
      <c r="AZ70" s="97">
        <v>1</v>
      </c>
      <c r="BA70" s="97">
        <v>0</v>
      </c>
      <c r="BB70">
        <f t="shared" si="2"/>
        <v>40</v>
      </c>
    </row>
    <row r="71" spans="1:54" ht="13.5" thickBot="1">
      <c r="A71" s="15" t="s">
        <v>82</v>
      </c>
      <c r="B71" s="1">
        <v>0</v>
      </c>
      <c r="C71" s="1">
        <v>2</v>
      </c>
      <c r="D71" s="1">
        <v>0</v>
      </c>
      <c r="E71" s="1">
        <v>0</v>
      </c>
      <c r="F71" s="1">
        <v>0</v>
      </c>
      <c r="G71" s="1">
        <v>0</v>
      </c>
      <c r="H71" s="1">
        <v>1</v>
      </c>
      <c r="I71" s="1">
        <v>0</v>
      </c>
      <c r="J71" s="1">
        <v>2</v>
      </c>
      <c r="K71" s="1">
        <v>1</v>
      </c>
      <c r="L71" s="1">
        <v>1</v>
      </c>
      <c r="M71" s="1">
        <v>0</v>
      </c>
      <c r="N71" s="1">
        <v>1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1</v>
      </c>
      <c r="V71" s="1">
        <v>0</v>
      </c>
      <c r="W71" s="1">
        <v>0</v>
      </c>
      <c r="X71" s="1">
        <v>0</v>
      </c>
      <c r="Y71" s="1">
        <v>0</v>
      </c>
      <c r="Z71" s="1">
        <v>1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1</v>
      </c>
      <c r="AG71" s="1">
        <v>1</v>
      </c>
      <c r="AH71" s="1">
        <v>1</v>
      </c>
      <c r="AI71" s="1">
        <v>0</v>
      </c>
      <c r="AJ71" s="1">
        <v>0</v>
      </c>
      <c r="AK71" s="1">
        <v>1</v>
      </c>
      <c r="AL71" s="1">
        <v>0</v>
      </c>
      <c r="AM71" s="1">
        <v>1</v>
      </c>
      <c r="AN71" s="1">
        <v>1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5</v>
      </c>
      <c r="BB71">
        <f t="shared" si="2"/>
        <v>21</v>
      </c>
    </row>
    <row r="72" spans="1:54" ht="13.5" thickBot="1">
      <c r="A72" s="3" t="s">
        <v>3</v>
      </c>
      <c r="B72" s="2">
        <f>SUM(B48:B71)</f>
        <v>7</v>
      </c>
      <c r="C72" s="2">
        <f aca="true" t="shared" si="3" ref="C72:BA72">SUM(C48:C71)</f>
        <v>13</v>
      </c>
      <c r="D72" s="2">
        <f t="shared" si="3"/>
        <v>15</v>
      </c>
      <c r="E72" s="2">
        <f t="shared" si="3"/>
        <v>10</v>
      </c>
      <c r="F72" s="2">
        <f t="shared" si="3"/>
        <v>16</v>
      </c>
      <c r="G72" s="2">
        <f t="shared" si="3"/>
        <v>8</v>
      </c>
      <c r="H72" s="2">
        <f t="shared" si="3"/>
        <v>16</v>
      </c>
      <c r="I72" s="2">
        <f t="shared" si="3"/>
        <v>9</v>
      </c>
      <c r="J72" s="2">
        <f t="shared" si="3"/>
        <v>10</v>
      </c>
      <c r="K72" s="2">
        <f t="shared" si="3"/>
        <v>13</v>
      </c>
      <c r="L72" s="2">
        <f t="shared" si="3"/>
        <v>13</v>
      </c>
      <c r="M72" s="2">
        <f t="shared" si="3"/>
        <v>20</v>
      </c>
      <c r="N72" s="2">
        <f t="shared" si="3"/>
        <v>13</v>
      </c>
      <c r="O72" s="2">
        <f t="shared" si="3"/>
        <v>8</v>
      </c>
      <c r="P72" s="2">
        <f t="shared" si="3"/>
        <v>7</v>
      </c>
      <c r="Q72" s="2">
        <f t="shared" si="3"/>
        <v>3</v>
      </c>
      <c r="R72" s="2">
        <f t="shared" si="3"/>
        <v>5</v>
      </c>
      <c r="S72" s="2">
        <f t="shared" si="3"/>
        <v>9</v>
      </c>
      <c r="T72" s="2">
        <f t="shared" si="3"/>
        <v>5</v>
      </c>
      <c r="U72" s="2">
        <f t="shared" si="3"/>
        <v>12</v>
      </c>
      <c r="V72" s="2">
        <f t="shared" si="3"/>
        <v>10</v>
      </c>
      <c r="W72" s="2">
        <f t="shared" si="3"/>
        <v>8</v>
      </c>
      <c r="X72" s="2">
        <f t="shared" si="3"/>
        <v>12</v>
      </c>
      <c r="Y72" s="2">
        <f t="shared" si="3"/>
        <v>12</v>
      </c>
      <c r="Z72" s="2">
        <f t="shared" si="3"/>
        <v>10</v>
      </c>
      <c r="AA72" s="2">
        <f t="shared" si="3"/>
        <v>5</v>
      </c>
      <c r="AB72" s="2">
        <f t="shared" si="3"/>
        <v>7</v>
      </c>
      <c r="AC72" s="2">
        <f t="shared" si="3"/>
        <v>4</v>
      </c>
      <c r="AD72" s="2">
        <f t="shared" si="3"/>
        <v>13</v>
      </c>
      <c r="AE72" s="2">
        <f t="shared" si="3"/>
        <v>15</v>
      </c>
      <c r="AF72" s="2">
        <f t="shared" si="3"/>
        <v>10</v>
      </c>
      <c r="AG72" s="2">
        <f t="shared" si="3"/>
        <v>13</v>
      </c>
      <c r="AH72" s="2">
        <f t="shared" si="3"/>
        <v>18</v>
      </c>
      <c r="AI72" s="2">
        <f t="shared" si="3"/>
        <v>33</v>
      </c>
      <c r="AJ72" s="2">
        <f t="shared" si="3"/>
        <v>8</v>
      </c>
      <c r="AK72" s="2">
        <f t="shared" si="3"/>
        <v>2</v>
      </c>
      <c r="AL72" s="2">
        <f t="shared" si="3"/>
        <v>3</v>
      </c>
      <c r="AM72" s="2">
        <f t="shared" si="3"/>
        <v>9</v>
      </c>
      <c r="AN72" s="2">
        <f t="shared" si="3"/>
        <v>4</v>
      </c>
      <c r="AO72" s="2">
        <f t="shared" si="3"/>
        <v>3</v>
      </c>
      <c r="AP72" s="2">
        <f t="shared" si="3"/>
        <v>7</v>
      </c>
      <c r="AQ72" s="2">
        <f t="shared" si="3"/>
        <v>9</v>
      </c>
      <c r="AR72" s="2">
        <f t="shared" si="3"/>
        <v>5</v>
      </c>
      <c r="AS72" s="2">
        <f t="shared" si="3"/>
        <v>3</v>
      </c>
      <c r="AT72" s="2">
        <f t="shared" si="3"/>
        <v>4</v>
      </c>
      <c r="AU72" s="2">
        <f t="shared" si="3"/>
        <v>5</v>
      </c>
      <c r="AV72" s="2">
        <f t="shared" si="3"/>
        <v>9</v>
      </c>
      <c r="AW72" s="2">
        <f t="shared" si="3"/>
        <v>7</v>
      </c>
      <c r="AX72" s="2">
        <f t="shared" si="3"/>
        <v>4</v>
      </c>
      <c r="AY72" s="2">
        <f t="shared" si="3"/>
        <v>6</v>
      </c>
      <c r="AZ72" s="2">
        <f t="shared" si="3"/>
        <v>5</v>
      </c>
      <c r="BA72" s="2">
        <f t="shared" si="3"/>
        <v>11</v>
      </c>
      <c r="BB72">
        <f>SUM(B72:BA72)</f>
        <v>486</v>
      </c>
    </row>
    <row r="73" ht="12.75">
      <c r="A73" t="s">
        <v>2</v>
      </c>
    </row>
    <row r="75" spans="1:18" s="6" customFormat="1" ht="12.75">
      <c r="A75" s="6" t="s">
        <v>24</v>
      </c>
      <c r="Q75" s="8"/>
      <c r="R75" s="42"/>
    </row>
    <row r="83" s="6" customFormat="1" ht="12.75">
      <c r="A83" s="6" t="s">
        <v>37</v>
      </c>
    </row>
    <row r="84" s="6" customFormat="1" ht="13.5" thickBot="1">
      <c r="B84" s="6" t="s">
        <v>4</v>
      </c>
    </row>
    <row r="85" spans="1:22" s="6" customFormat="1" ht="13.5" thickBot="1">
      <c r="A85" s="21"/>
      <c r="B85" s="30"/>
      <c r="C85" s="27" t="s">
        <v>14</v>
      </c>
      <c r="D85" s="27"/>
      <c r="E85" s="32"/>
      <c r="F85" s="27"/>
      <c r="G85" s="27"/>
      <c r="H85" s="27"/>
      <c r="I85" s="30" t="s">
        <v>18</v>
      </c>
      <c r="J85" s="27"/>
      <c r="K85" s="27"/>
      <c r="L85" s="27"/>
      <c r="M85" s="31"/>
      <c r="N85" s="33" t="s">
        <v>21</v>
      </c>
      <c r="O85" s="31"/>
      <c r="P85" s="34"/>
      <c r="Q85" s="35" t="s">
        <v>23</v>
      </c>
      <c r="R85" s="27"/>
      <c r="S85" s="31"/>
      <c r="T85" s="30" t="s">
        <v>51</v>
      </c>
      <c r="U85" s="27"/>
      <c r="V85" s="31"/>
    </row>
    <row r="86" spans="1:22" s="6" customFormat="1" ht="13.5" thickBot="1">
      <c r="A86" s="29" t="s">
        <v>6</v>
      </c>
      <c r="B86" s="36" t="s">
        <v>7</v>
      </c>
      <c r="C86" s="37" t="s">
        <v>8</v>
      </c>
      <c r="D86" s="37" t="s">
        <v>9</v>
      </c>
      <c r="E86" s="37" t="s">
        <v>10</v>
      </c>
      <c r="F86" s="37" t="s">
        <v>11</v>
      </c>
      <c r="G86" s="37" t="s">
        <v>12</v>
      </c>
      <c r="H86" s="38" t="s">
        <v>13</v>
      </c>
      <c r="I86" s="41" t="s">
        <v>15</v>
      </c>
      <c r="J86" s="37" t="s">
        <v>16</v>
      </c>
      <c r="K86" s="37" t="s">
        <v>17</v>
      </c>
      <c r="L86" s="37" t="s">
        <v>12</v>
      </c>
      <c r="M86" s="26" t="s">
        <v>13</v>
      </c>
      <c r="N86" s="36" t="s">
        <v>19</v>
      </c>
      <c r="O86" s="26" t="s">
        <v>20</v>
      </c>
      <c r="P86" s="36" t="s">
        <v>45</v>
      </c>
      <c r="Q86" s="37" t="s">
        <v>46</v>
      </c>
      <c r="R86" s="37" t="s">
        <v>22</v>
      </c>
      <c r="S86" s="26" t="s">
        <v>13</v>
      </c>
      <c r="T86" s="36" t="s">
        <v>48</v>
      </c>
      <c r="U86" s="37" t="s">
        <v>49</v>
      </c>
      <c r="V86" s="38" t="s">
        <v>50</v>
      </c>
    </row>
    <row r="87" spans="1:29" ht="13.5" thickBot="1">
      <c r="A87" s="7">
        <v>1</v>
      </c>
      <c r="B87" s="39">
        <v>591</v>
      </c>
      <c r="C87" s="39">
        <v>1673</v>
      </c>
      <c r="D87" s="39">
        <v>1054</v>
      </c>
      <c r="E87" s="39">
        <v>831</v>
      </c>
      <c r="F87" s="39">
        <v>4087</v>
      </c>
      <c r="G87" s="39">
        <v>147</v>
      </c>
      <c r="H87" s="39">
        <v>8383</v>
      </c>
      <c r="I87" s="39">
        <v>3935</v>
      </c>
      <c r="J87" s="39">
        <v>1914</v>
      </c>
      <c r="K87" s="39">
        <v>2323</v>
      </c>
      <c r="L87" s="39">
        <v>211</v>
      </c>
      <c r="M87" s="39">
        <v>8383</v>
      </c>
      <c r="N87" s="39">
        <v>3</v>
      </c>
      <c r="O87" s="39">
        <v>1</v>
      </c>
      <c r="P87" s="39">
        <v>0</v>
      </c>
      <c r="Q87" s="39">
        <v>0</v>
      </c>
      <c r="R87" s="39">
        <v>1</v>
      </c>
      <c r="S87" s="39">
        <v>1</v>
      </c>
      <c r="T87" s="39">
        <v>2908</v>
      </c>
      <c r="U87" s="39">
        <v>1245</v>
      </c>
      <c r="V87" s="39">
        <v>1823</v>
      </c>
      <c r="W87">
        <v>8383</v>
      </c>
      <c r="X87">
        <f>W87-H87</f>
        <v>0</v>
      </c>
      <c r="Y87">
        <f>W87-M87</f>
        <v>0</v>
      </c>
      <c r="Z87">
        <f>H87-M87</f>
        <v>0</v>
      </c>
      <c r="AA87">
        <f aca="true" t="shared" si="4" ref="AA87:AA138">SUM(B87:G87)</f>
        <v>8383</v>
      </c>
      <c r="AB87">
        <f>SUM(I87:L87)</f>
        <v>8383</v>
      </c>
      <c r="AC87">
        <f>AA87-AB87</f>
        <v>0</v>
      </c>
    </row>
    <row r="88" spans="1:29" ht="13.5" thickBot="1">
      <c r="A88" s="7">
        <v>2</v>
      </c>
      <c r="B88" s="39">
        <v>719</v>
      </c>
      <c r="C88" s="39">
        <v>2011</v>
      </c>
      <c r="D88" s="39">
        <v>1208</v>
      </c>
      <c r="E88" s="39">
        <v>883</v>
      </c>
      <c r="F88" s="39">
        <v>4032</v>
      </c>
      <c r="G88" s="39">
        <v>217</v>
      </c>
      <c r="H88" s="39">
        <v>9070</v>
      </c>
      <c r="I88" s="39">
        <v>4548</v>
      </c>
      <c r="J88" s="39">
        <v>1854</v>
      </c>
      <c r="K88" s="39">
        <v>2324</v>
      </c>
      <c r="L88" s="39">
        <v>344</v>
      </c>
      <c r="M88" s="39">
        <v>9070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2750</v>
      </c>
      <c r="U88" s="39">
        <v>1197</v>
      </c>
      <c r="V88" s="39">
        <v>1709</v>
      </c>
      <c r="W88">
        <v>9070</v>
      </c>
      <c r="X88">
        <f aca="true" t="shared" si="5" ref="X88:X114">W88-H88</f>
        <v>0</v>
      </c>
      <c r="Y88">
        <f aca="true" t="shared" si="6" ref="Y88:Y114">W88-M88</f>
        <v>0</v>
      </c>
      <c r="Z88">
        <f aca="true" t="shared" si="7" ref="Z88:Z114">H88-M88</f>
        <v>0</v>
      </c>
      <c r="AA88">
        <f t="shared" si="4"/>
        <v>9070</v>
      </c>
      <c r="AB88">
        <f aca="true" t="shared" si="8" ref="AB88:AB138">SUM(I88:L88)</f>
        <v>9070</v>
      </c>
      <c r="AC88">
        <f aca="true" t="shared" si="9" ref="AC88:AC138">AA88-AB88</f>
        <v>0</v>
      </c>
    </row>
    <row r="89" spans="1:29" ht="13.5" thickBot="1">
      <c r="A89" s="7">
        <v>3</v>
      </c>
      <c r="B89" s="39">
        <v>775</v>
      </c>
      <c r="C89" s="39">
        <v>2188</v>
      </c>
      <c r="D89" s="39">
        <v>1335</v>
      </c>
      <c r="E89" s="39">
        <v>920</v>
      </c>
      <c r="F89" s="39">
        <v>4519</v>
      </c>
      <c r="G89" s="39">
        <v>125</v>
      </c>
      <c r="H89" s="39">
        <v>9862</v>
      </c>
      <c r="I89" s="39">
        <v>5023</v>
      </c>
      <c r="J89" s="39">
        <v>1880</v>
      </c>
      <c r="K89" s="39">
        <v>2675</v>
      </c>
      <c r="L89" s="39">
        <v>284</v>
      </c>
      <c r="M89" s="39">
        <v>9862</v>
      </c>
      <c r="N89" s="39">
        <v>12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2898</v>
      </c>
      <c r="U89" s="39">
        <v>1270</v>
      </c>
      <c r="V89" s="39">
        <v>1880</v>
      </c>
      <c r="W89">
        <v>9862</v>
      </c>
      <c r="X89">
        <f t="shared" si="5"/>
        <v>0</v>
      </c>
      <c r="Y89">
        <f t="shared" si="6"/>
        <v>0</v>
      </c>
      <c r="Z89">
        <f t="shared" si="7"/>
        <v>0</v>
      </c>
      <c r="AA89">
        <f t="shared" si="4"/>
        <v>9862</v>
      </c>
      <c r="AB89">
        <f t="shared" si="8"/>
        <v>9862</v>
      </c>
      <c r="AC89">
        <f t="shared" si="9"/>
        <v>0</v>
      </c>
    </row>
    <row r="90" spans="1:29" ht="13.5" thickBot="1">
      <c r="A90" s="7">
        <v>4</v>
      </c>
      <c r="B90" s="39">
        <v>755</v>
      </c>
      <c r="C90" s="39">
        <v>2147</v>
      </c>
      <c r="D90" s="39">
        <v>1390</v>
      </c>
      <c r="E90" s="39">
        <v>903</v>
      </c>
      <c r="F90" s="39">
        <v>4860</v>
      </c>
      <c r="G90" s="39">
        <v>132</v>
      </c>
      <c r="H90" s="39">
        <v>10187</v>
      </c>
      <c r="I90" s="39">
        <v>5113</v>
      </c>
      <c r="J90" s="39">
        <v>1947</v>
      </c>
      <c r="K90" s="39">
        <v>2821</v>
      </c>
      <c r="L90" s="39">
        <v>306</v>
      </c>
      <c r="M90" s="39">
        <v>10187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2785</v>
      </c>
      <c r="U90" s="39">
        <v>1185</v>
      </c>
      <c r="V90" s="39">
        <v>1817</v>
      </c>
      <c r="W90">
        <v>10187</v>
      </c>
      <c r="X90">
        <f t="shared" si="5"/>
        <v>0</v>
      </c>
      <c r="Y90">
        <f t="shared" si="6"/>
        <v>0</v>
      </c>
      <c r="Z90">
        <f t="shared" si="7"/>
        <v>0</v>
      </c>
      <c r="AA90">
        <f t="shared" si="4"/>
        <v>10187</v>
      </c>
      <c r="AB90">
        <f t="shared" si="8"/>
        <v>10187</v>
      </c>
      <c r="AC90">
        <f t="shared" si="9"/>
        <v>0</v>
      </c>
    </row>
    <row r="91" spans="1:29" ht="13.5" thickBot="1">
      <c r="A91" s="7">
        <v>5</v>
      </c>
      <c r="B91" s="39">
        <v>760</v>
      </c>
      <c r="C91" s="39">
        <v>1994</v>
      </c>
      <c r="D91" s="39">
        <v>1270</v>
      </c>
      <c r="E91" s="39">
        <v>903</v>
      </c>
      <c r="F91" s="39">
        <v>4420</v>
      </c>
      <c r="G91" s="39">
        <v>147</v>
      </c>
      <c r="H91" s="39">
        <v>9494</v>
      </c>
      <c r="I91" s="39">
        <v>4724</v>
      </c>
      <c r="J91" s="39">
        <v>1985</v>
      </c>
      <c r="K91" s="39">
        <v>2537</v>
      </c>
      <c r="L91" s="39">
        <v>248</v>
      </c>
      <c r="M91" s="39">
        <v>9494</v>
      </c>
      <c r="N91" s="39">
        <v>5</v>
      </c>
      <c r="O91" s="39">
        <v>4</v>
      </c>
      <c r="P91" s="39">
        <v>0</v>
      </c>
      <c r="Q91" s="39">
        <v>0</v>
      </c>
      <c r="R91" s="39">
        <v>0</v>
      </c>
      <c r="S91" s="39">
        <v>0</v>
      </c>
      <c r="T91" s="39">
        <v>2822</v>
      </c>
      <c r="U91" s="39">
        <v>1172</v>
      </c>
      <c r="V91" s="39">
        <v>1836</v>
      </c>
      <c r="W91">
        <v>9494</v>
      </c>
      <c r="X91">
        <f t="shared" si="5"/>
        <v>0</v>
      </c>
      <c r="Y91">
        <f t="shared" si="6"/>
        <v>0</v>
      </c>
      <c r="Z91">
        <f t="shared" si="7"/>
        <v>0</v>
      </c>
      <c r="AA91">
        <f t="shared" si="4"/>
        <v>9494</v>
      </c>
      <c r="AB91">
        <f t="shared" si="8"/>
        <v>9494</v>
      </c>
      <c r="AC91">
        <f t="shared" si="9"/>
        <v>0</v>
      </c>
    </row>
    <row r="92" spans="1:29" ht="13.5" thickBot="1">
      <c r="A92" s="7">
        <v>6</v>
      </c>
      <c r="B92" s="39">
        <v>744</v>
      </c>
      <c r="C92" s="39">
        <v>2265</v>
      </c>
      <c r="D92" s="39">
        <v>1249</v>
      </c>
      <c r="E92" s="39">
        <v>912</v>
      </c>
      <c r="F92" s="39">
        <v>4446</v>
      </c>
      <c r="G92" s="39">
        <v>150</v>
      </c>
      <c r="H92" s="39">
        <v>9766</v>
      </c>
      <c r="I92" s="39">
        <v>4824</v>
      </c>
      <c r="J92" s="39">
        <v>1926</v>
      </c>
      <c r="K92" s="39">
        <v>2750</v>
      </c>
      <c r="L92" s="39">
        <v>266</v>
      </c>
      <c r="M92" s="39">
        <v>9766</v>
      </c>
      <c r="N92" s="39">
        <v>2</v>
      </c>
      <c r="O92" s="39">
        <v>2</v>
      </c>
      <c r="P92" s="39">
        <v>1</v>
      </c>
      <c r="Q92" s="39">
        <v>0</v>
      </c>
      <c r="R92" s="39">
        <v>0</v>
      </c>
      <c r="S92" s="39">
        <v>1</v>
      </c>
      <c r="T92" s="39">
        <v>2943</v>
      </c>
      <c r="U92" s="39">
        <v>1252</v>
      </c>
      <c r="V92" s="39">
        <v>1801</v>
      </c>
      <c r="W92">
        <v>9766</v>
      </c>
      <c r="X92">
        <f t="shared" si="5"/>
        <v>0</v>
      </c>
      <c r="Y92">
        <f t="shared" si="6"/>
        <v>0</v>
      </c>
      <c r="Z92">
        <f t="shared" si="7"/>
        <v>0</v>
      </c>
      <c r="AA92">
        <f t="shared" si="4"/>
        <v>9766</v>
      </c>
      <c r="AB92">
        <f t="shared" si="8"/>
        <v>9766</v>
      </c>
      <c r="AC92">
        <f t="shared" si="9"/>
        <v>0</v>
      </c>
    </row>
    <row r="93" spans="1:29" ht="13.5" thickBot="1">
      <c r="A93" s="7">
        <v>7</v>
      </c>
      <c r="B93" s="39">
        <v>940</v>
      </c>
      <c r="C93" s="39">
        <v>2602</v>
      </c>
      <c r="D93" s="39">
        <v>1338</v>
      </c>
      <c r="E93" s="39">
        <v>849</v>
      </c>
      <c r="F93" s="39">
        <v>4786</v>
      </c>
      <c r="G93" s="39">
        <v>133</v>
      </c>
      <c r="H93" s="39">
        <v>10648</v>
      </c>
      <c r="I93" s="39">
        <v>5380</v>
      </c>
      <c r="J93" s="39">
        <v>2149</v>
      </c>
      <c r="K93" s="39">
        <v>2833</v>
      </c>
      <c r="L93" s="39">
        <v>286</v>
      </c>
      <c r="M93" s="39">
        <v>10648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2998</v>
      </c>
      <c r="U93" s="39">
        <v>1097</v>
      </c>
      <c r="V93" s="39">
        <v>1698</v>
      </c>
      <c r="W93">
        <v>10648</v>
      </c>
      <c r="X93">
        <f t="shared" si="5"/>
        <v>0</v>
      </c>
      <c r="Y93">
        <f t="shared" si="6"/>
        <v>0</v>
      </c>
      <c r="Z93">
        <f t="shared" si="7"/>
        <v>0</v>
      </c>
      <c r="AA93">
        <f t="shared" si="4"/>
        <v>10648</v>
      </c>
      <c r="AB93">
        <f t="shared" si="8"/>
        <v>10648</v>
      </c>
      <c r="AC93">
        <f t="shared" si="9"/>
        <v>0</v>
      </c>
    </row>
    <row r="94" spans="1:29" ht="13.5" thickBot="1">
      <c r="A94" s="7">
        <v>8</v>
      </c>
      <c r="B94" s="39">
        <v>856</v>
      </c>
      <c r="C94" s="39">
        <v>2520</v>
      </c>
      <c r="D94" s="39">
        <v>1284</v>
      </c>
      <c r="E94" s="39">
        <v>949</v>
      </c>
      <c r="F94" s="39">
        <v>3853</v>
      </c>
      <c r="G94" s="39">
        <v>113</v>
      </c>
      <c r="H94" s="39">
        <v>9575</v>
      </c>
      <c r="I94" s="39">
        <v>4893</v>
      </c>
      <c r="J94" s="39">
        <v>1717</v>
      </c>
      <c r="K94" s="39">
        <v>2654</v>
      </c>
      <c r="L94" s="39">
        <v>311</v>
      </c>
      <c r="M94" s="39">
        <v>9575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2955</v>
      </c>
      <c r="U94" s="39">
        <v>1190</v>
      </c>
      <c r="V94" s="39">
        <v>1743</v>
      </c>
      <c r="W94">
        <v>9575</v>
      </c>
      <c r="X94">
        <f t="shared" si="5"/>
        <v>0</v>
      </c>
      <c r="Y94">
        <f t="shared" si="6"/>
        <v>0</v>
      </c>
      <c r="Z94">
        <f t="shared" si="7"/>
        <v>0</v>
      </c>
      <c r="AA94">
        <f t="shared" si="4"/>
        <v>9575</v>
      </c>
      <c r="AB94">
        <f t="shared" si="8"/>
        <v>9575</v>
      </c>
      <c r="AC94">
        <f t="shared" si="9"/>
        <v>0</v>
      </c>
    </row>
    <row r="95" spans="1:29" ht="13.5" thickBot="1">
      <c r="A95" s="7">
        <v>9</v>
      </c>
      <c r="B95" s="39">
        <v>802</v>
      </c>
      <c r="C95" s="39">
        <v>2497</v>
      </c>
      <c r="D95" s="39">
        <v>1286</v>
      </c>
      <c r="E95" s="39">
        <v>844</v>
      </c>
      <c r="F95" s="39">
        <v>4528</v>
      </c>
      <c r="G95" s="39">
        <v>177</v>
      </c>
      <c r="H95" s="39">
        <v>10134</v>
      </c>
      <c r="I95" s="39">
        <v>4732</v>
      </c>
      <c r="J95" s="39">
        <v>2001</v>
      </c>
      <c r="K95" s="39">
        <v>2873</v>
      </c>
      <c r="L95" s="39">
        <v>528</v>
      </c>
      <c r="M95" s="39">
        <v>10134</v>
      </c>
      <c r="N95" s="39">
        <v>4</v>
      </c>
      <c r="O95" s="39">
        <v>4</v>
      </c>
      <c r="P95" s="39">
        <v>0</v>
      </c>
      <c r="Q95" s="39">
        <v>0</v>
      </c>
      <c r="R95" s="39">
        <v>0</v>
      </c>
      <c r="S95" s="39">
        <v>0</v>
      </c>
      <c r="T95" s="39">
        <v>3094</v>
      </c>
      <c r="U95" s="39">
        <v>1146</v>
      </c>
      <c r="V95" s="39">
        <v>1782</v>
      </c>
      <c r="W95">
        <v>10134</v>
      </c>
      <c r="X95">
        <f t="shared" si="5"/>
        <v>0</v>
      </c>
      <c r="Y95">
        <f t="shared" si="6"/>
        <v>0</v>
      </c>
      <c r="Z95">
        <f t="shared" si="7"/>
        <v>0</v>
      </c>
      <c r="AA95">
        <f t="shared" si="4"/>
        <v>10134</v>
      </c>
      <c r="AB95">
        <f t="shared" si="8"/>
        <v>10134</v>
      </c>
      <c r="AC95">
        <f t="shared" si="9"/>
        <v>0</v>
      </c>
    </row>
    <row r="96" spans="1:29" ht="13.5" thickBot="1">
      <c r="A96" s="7">
        <v>10</v>
      </c>
      <c r="B96" s="39">
        <v>960</v>
      </c>
      <c r="C96" s="39">
        <v>2809</v>
      </c>
      <c r="D96" s="39">
        <v>1413</v>
      </c>
      <c r="E96" s="39">
        <v>902</v>
      </c>
      <c r="F96" s="39">
        <v>4667</v>
      </c>
      <c r="G96" s="39">
        <v>92</v>
      </c>
      <c r="H96" s="39">
        <v>10843</v>
      </c>
      <c r="I96" s="39">
        <v>5608</v>
      </c>
      <c r="J96" s="39">
        <v>2071</v>
      </c>
      <c r="K96" s="39">
        <v>2897</v>
      </c>
      <c r="L96" s="39">
        <v>267</v>
      </c>
      <c r="M96" s="39">
        <v>10843</v>
      </c>
      <c r="N96" s="39">
        <v>2</v>
      </c>
      <c r="O96" s="39">
        <v>2</v>
      </c>
      <c r="P96" s="39">
        <v>0</v>
      </c>
      <c r="Q96" s="39">
        <v>0</v>
      </c>
      <c r="R96" s="39">
        <v>0</v>
      </c>
      <c r="S96" s="39">
        <v>0</v>
      </c>
      <c r="T96" s="39">
        <v>3092</v>
      </c>
      <c r="U96" s="39">
        <v>1172</v>
      </c>
      <c r="V96" s="39">
        <v>1809</v>
      </c>
      <c r="W96">
        <v>10843</v>
      </c>
      <c r="X96">
        <f t="shared" si="5"/>
        <v>0</v>
      </c>
      <c r="Y96">
        <f t="shared" si="6"/>
        <v>0</v>
      </c>
      <c r="Z96">
        <f t="shared" si="7"/>
        <v>0</v>
      </c>
      <c r="AA96">
        <f t="shared" si="4"/>
        <v>10843</v>
      </c>
      <c r="AB96">
        <f t="shared" si="8"/>
        <v>10843</v>
      </c>
      <c r="AC96">
        <f t="shared" si="9"/>
        <v>0</v>
      </c>
    </row>
    <row r="97" spans="1:29" ht="13.5" thickBot="1">
      <c r="A97" s="7">
        <v>11</v>
      </c>
      <c r="B97" s="39">
        <v>1022</v>
      </c>
      <c r="C97" s="39">
        <v>3115</v>
      </c>
      <c r="D97" s="39">
        <v>1523</v>
      </c>
      <c r="E97" s="39">
        <v>1073</v>
      </c>
      <c r="F97" s="39">
        <v>4673</v>
      </c>
      <c r="G97" s="39">
        <v>40</v>
      </c>
      <c r="H97" s="39">
        <v>11446</v>
      </c>
      <c r="I97" s="39">
        <v>6093</v>
      </c>
      <c r="J97" s="39">
        <v>2050</v>
      </c>
      <c r="K97" s="39">
        <v>3013</v>
      </c>
      <c r="L97" s="39">
        <v>290</v>
      </c>
      <c r="M97" s="39">
        <v>11446</v>
      </c>
      <c r="N97" s="39">
        <v>4</v>
      </c>
      <c r="O97" s="39">
        <v>3</v>
      </c>
      <c r="P97" s="39">
        <v>0</v>
      </c>
      <c r="Q97" s="39">
        <v>0</v>
      </c>
      <c r="R97" s="39">
        <v>0</v>
      </c>
      <c r="S97" s="39">
        <v>0</v>
      </c>
      <c r="T97" s="39">
        <v>2875</v>
      </c>
      <c r="U97" s="39">
        <v>1244</v>
      </c>
      <c r="V97" s="39">
        <v>1903</v>
      </c>
      <c r="W97">
        <v>11446</v>
      </c>
      <c r="X97">
        <f t="shared" si="5"/>
        <v>0</v>
      </c>
      <c r="Y97">
        <f t="shared" si="6"/>
        <v>0</v>
      </c>
      <c r="Z97">
        <f t="shared" si="7"/>
        <v>0</v>
      </c>
      <c r="AA97">
        <f t="shared" si="4"/>
        <v>11446</v>
      </c>
      <c r="AB97">
        <f t="shared" si="8"/>
        <v>11446</v>
      </c>
      <c r="AC97">
        <f t="shared" si="9"/>
        <v>0</v>
      </c>
    </row>
    <row r="98" spans="1:29" ht="13.5" thickBot="1">
      <c r="A98" s="7">
        <v>12</v>
      </c>
      <c r="B98" s="39">
        <v>1029</v>
      </c>
      <c r="C98" s="39">
        <v>3065</v>
      </c>
      <c r="D98" s="39">
        <v>1538</v>
      </c>
      <c r="E98" s="39">
        <v>1005</v>
      </c>
      <c r="F98" s="39">
        <v>4558</v>
      </c>
      <c r="G98" s="39">
        <v>65</v>
      </c>
      <c r="H98" s="39">
        <v>11260</v>
      </c>
      <c r="I98" s="39">
        <v>6050</v>
      </c>
      <c r="J98" s="39">
        <v>2286</v>
      </c>
      <c r="K98" s="39">
        <v>2714</v>
      </c>
      <c r="L98" s="39">
        <v>210</v>
      </c>
      <c r="M98" s="39">
        <v>11260</v>
      </c>
      <c r="N98" s="39">
        <v>3</v>
      </c>
      <c r="O98" s="39">
        <v>3</v>
      </c>
      <c r="P98" s="39">
        <v>0</v>
      </c>
      <c r="Q98" s="39">
        <v>0</v>
      </c>
      <c r="R98" s="39">
        <v>1</v>
      </c>
      <c r="S98" s="39">
        <v>1</v>
      </c>
      <c r="T98" s="39">
        <v>2901</v>
      </c>
      <c r="U98" s="39">
        <v>1211</v>
      </c>
      <c r="V98" s="39">
        <v>1847</v>
      </c>
      <c r="W98">
        <v>11260</v>
      </c>
      <c r="X98">
        <f t="shared" si="5"/>
        <v>0</v>
      </c>
      <c r="Y98">
        <f t="shared" si="6"/>
        <v>0</v>
      </c>
      <c r="Z98">
        <f t="shared" si="7"/>
        <v>0</v>
      </c>
      <c r="AA98">
        <f t="shared" si="4"/>
        <v>11260</v>
      </c>
      <c r="AB98">
        <f t="shared" si="8"/>
        <v>11260</v>
      </c>
      <c r="AC98">
        <f t="shared" si="9"/>
        <v>0</v>
      </c>
    </row>
    <row r="99" spans="1:29" ht="13.5" thickBot="1">
      <c r="A99" s="7">
        <v>13</v>
      </c>
      <c r="B99" s="39">
        <v>875</v>
      </c>
      <c r="C99" s="39">
        <v>2767</v>
      </c>
      <c r="D99" s="39">
        <v>1385</v>
      </c>
      <c r="E99" s="39">
        <v>917</v>
      </c>
      <c r="F99" s="39">
        <v>4094</v>
      </c>
      <c r="G99" s="39">
        <v>29</v>
      </c>
      <c r="H99" s="39">
        <v>10067</v>
      </c>
      <c r="I99" s="39">
        <v>5518</v>
      </c>
      <c r="J99" s="39">
        <v>1905</v>
      </c>
      <c r="K99" s="39">
        <v>2435</v>
      </c>
      <c r="L99" s="39">
        <v>209</v>
      </c>
      <c r="M99" s="39">
        <v>10067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2907</v>
      </c>
      <c r="U99" s="39">
        <v>1216</v>
      </c>
      <c r="V99" s="39">
        <v>1860</v>
      </c>
      <c r="W99">
        <v>10067</v>
      </c>
      <c r="X99">
        <f t="shared" si="5"/>
        <v>0</v>
      </c>
      <c r="Y99">
        <f t="shared" si="6"/>
        <v>0</v>
      </c>
      <c r="Z99">
        <f t="shared" si="7"/>
        <v>0</v>
      </c>
      <c r="AA99">
        <f t="shared" si="4"/>
        <v>10067</v>
      </c>
      <c r="AB99">
        <f t="shared" si="8"/>
        <v>10067</v>
      </c>
      <c r="AC99">
        <f t="shared" si="9"/>
        <v>0</v>
      </c>
    </row>
    <row r="100" spans="1:29" ht="13.5" thickBot="1">
      <c r="A100" s="7">
        <v>14</v>
      </c>
      <c r="B100" s="39">
        <v>808</v>
      </c>
      <c r="C100" s="39">
        <v>2676</v>
      </c>
      <c r="D100" s="39">
        <v>1366</v>
      </c>
      <c r="E100" s="39">
        <v>828</v>
      </c>
      <c r="F100" s="39">
        <v>4047</v>
      </c>
      <c r="G100" s="39">
        <v>28</v>
      </c>
      <c r="H100" s="39">
        <v>9753</v>
      </c>
      <c r="I100" s="39">
        <v>5435</v>
      </c>
      <c r="J100" s="39">
        <v>1787</v>
      </c>
      <c r="K100" s="39">
        <v>2349</v>
      </c>
      <c r="L100" s="39">
        <v>182</v>
      </c>
      <c r="M100" s="39">
        <v>9753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2614</v>
      </c>
      <c r="U100" s="39">
        <v>1211</v>
      </c>
      <c r="V100" s="39">
        <v>1744</v>
      </c>
      <c r="W100">
        <v>9753</v>
      </c>
      <c r="X100">
        <f t="shared" si="5"/>
        <v>0</v>
      </c>
      <c r="Y100">
        <f t="shared" si="6"/>
        <v>0</v>
      </c>
      <c r="Z100">
        <f t="shared" si="7"/>
        <v>0</v>
      </c>
      <c r="AA100">
        <f t="shared" si="4"/>
        <v>9753</v>
      </c>
      <c r="AB100">
        <f t="shared" si="8"/>
        <v>9753</v>
      </c>
      <c r="AC100">
        <f t="shared" si="9"/>
        <v>0</v>
      </c>
    </row>
    <row r="101" spans="1:29" ht="13.5" thickBot="1">
      <c r="A101" s="7">
        <v>15</v>
      </c>
      <c r="B101" s="39">
        <v>796</v>
      </c>
      <c r="C101" s="39">
        <v>2399</v>
      </c>
      <c r="D101" s="39">
        <v>1312</v>
      </c>
      <c r="E101" s="39">
        <v>818</v>
      </c>
      <c r="F101" s="39">
        <v>3798</v>
      </c>
      <c r="G101" s="39">
        <v>33</v>
      </c>
      <c r="H101" s="39">
        <v>9156</v>
      </c>
      <c r="I101" s="39">
        <v>4678</v>
      </c>
      <c r="J101" s="39">
        <v>1943</v>
      </c>
      <c r="K101" s="39">
        <v>2376</v>
      </c>
      <c r="L101" s="39">
        <v>159</v>
      </c>
      <c r="M101" s="39">
        <v>9156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2779</v>
      </c>
      <c r="U101" s="39">
        <v>1087</v>
      </c>
      <c r="V101" s="39">
        <v>1710</v>
      </c>
      <c r="W101">
        <v>9156</v>
      </c>
      <c r="X101">
        <f t="shared" si="5"/>
        <v>0</v>
      </c>
      <c r="Y101">
        <f t="shared" si="6"/>
        <v>0</v>
      </c>
      <c r="Z101">
        <f t="shared" si="7"/>
        <v>0</v>
      </c>
      <c r="AA101">
        <f t="shared" si="4"/>
        <v>9156</v>
      </c>
      <c r="AB101">
        <f t="shared" si="8"/>
        <v>9156</v>
      </c>
      <c r="AC101">
        <f t="shared" si="9"/>
        <v>0</v>
      </c>
    </row>
    <row r="102" spans="1:29" ht="13.5" thickBot="1">
      <c r="A102" s="7">
        <v>16</v>
      </c>
      <c r="B102" s="39">
        <v>804</v>
      </c>
      <c r="C102" s="39">
        <v>2415</v>
      </c>
      <c r="D102" s="39">
        <v>1272</v>
      </c>
      <c r="E102" s="39">
        <v>837</v>
      </c>
      <c r="F102" s="39">
        <v>3882</v>
      </c>
      <c r="G102" s="39">
        <v>37</v>
      </c>
      <c r="H102" s="39">
        <v>9247</v>
      </c>
      <c r="I102" s="39">
        <v>4729</v>
      </c>
      <c r="J102" s="39">
        <v>2150</v>
      </c>
      <c r="K102" s="39">
        <v>2172</v>
      </c>
      <c r="L102" s="39">
        <v>196</v>
      </c>
      <c r="M102" s="39">
        <v>9247</v>
      </c>
      <c r="N102" s="39">
        <v>1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2784</v>
      </c>
      <c r="U102" s="39">
        <v>1153</v>
      </c>
      <c r="V102" s="39">
        <v>1739</v>
      </c>
      <c r="W102">
        <v>9247</v>
      </c>
      <c r="X102">
        <f t="shared" si="5"/>
        <v>0</v>
      </c>
      <c r="Y102">
        <f t="shared" si="6"/>
        <v>0</v>
      </c>
      <c r="Z102">
        <f t="shared" si="7"/>
        <v>0</v>
      </c>
      <c r="AA102">
        <f t="shared" si="4"/>
        <v>9247</v>
      </c>
      <c r="AB102">
        <f t="shared" si="8"/>
        <v>9247</v>
      </c>
      <c r="AC102">
        <f t="shared" si="9"/>
        <v>0</v>
      </c>
    </row>
    <row r="103" spans="1:29" ht="13.5" thickBot="1">
      <c r="A103" s="7">
        <v>17</v>
      </c>
      <c r="B103" s="39">
        <v>874</v>
      </c>
      <c r="C103" s="39">
        <v>2554</v>
      </c>
      <c r="D103" s="39">
        <v>1279</v>
      </c>
      <c r="E103" s="39">
        <v>845</v>
      </c>
      <c r="F103" s="39">
        <v>3757</v>
      </c>
      <c r="G103" s="39">
        <v>102</v>
      </c>
      <c r="H103" s="39">
        <v>9411</v>
      </c>
      <c r="I103" s="39">
        <v>5055</v>
      </c>
      <c r="J103" s="39">
        <v>1911</v>
      </c>
      <c r="K103" s="39">
        <v>2188</v>
      </c>
      <c r="L103" s="39">
        <v>257</v>
      </c>
      <c r="M103" s="39">
        <v>9411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2802</v>
      </c>
      <c r="U103" s="39">
        <v>1218</v>
      </c>
      <c r="V103" s="39">
        <v>1797</v>
      </c>
      <c r="W103">
        <v>9411</v>
      </c>
      <c r="X103">
        <f t="shared" si="5"/>
        <v>0</v>
      </c>
      <c r="Y103">
        <f t="shared" si="6"/>
        <v>0</v>
      </c>
      <c r="Z103">
        <f t="shared" si="7"/>
        <v>0</v>
      </c>
      <c r="AA103">
        <f t="shared" si="4"/>
        <v>9411</v>
      </c>
      <c r="AB103">
        <f t="shared" si="8"/>
        <v>9411</v>
      </c>
      <c r="AC103">
        <f t="shared" si="9"/>
        <v>0</v>
      </c>
    </row>
    <row r="104" spans="1:29" ht="13.5" thickBot="1">
      <c r="A104" s="7">
        <v>18</v>
      </c>
      <c r="B104" s="39">
        <v>719</v>
      </c>
      <c r="C104" s="39">
        <v>2224</v>
      </c>
      <c r="D104" s="39">
        <v>1133</v>
      </c>
      <c r="E104" s="39">
        <v>770</v>
      </c>
      <c r="F104" s="39">
        <v>3119</v>
      </c>
      <c r="G104" s="39">
        <v>152</v>
      </c>
      <c r="H104" s="39">
        <v>8117</v>
      </c>
      <c r="I104" s="39">
        <v>4394</v>
      </c>
      <c r="J104" s="39">
        <v>1581</v>
      </c>
      <c r="K104" s="39">
        <v>1890</v>
      </c>
      <c r="L104" s="39">
        <v>252</v>
      </c>
      <c r="M104" s="39">
        <v>8117</v>
      </c>
      <c r="N104" s="39">
        <v>0</v>
      </c>
      <c r="O104" s="39">
        <v>1</v>
      </c>
      <c r="P104" s="39">
        <v>7</v>
      </c>
      <c r="Q104" s="39">
        <v>7</v>
      </c>
      <c r="R104" s="39">
        <v>0</v>
      </c>
      <c r="S104" s="39">
        <v>14</v>
      </c>
      <c r="T104" s="39">
        <v>2754</v>
      </c>
      <c r="U104" s="39">
        <v>1218</v>
      </c>
      <c r="V104" s="39">
        <v>1785</v>
      </c>
      <c r="W104">
        <v>8117</v>
      </c>
      <c r="X104">
        <f t="shared" si="5"/>
        <v>0</v>
      </c>
      <c r="Y104">
        <f t="shared" si="6"/>
        <v>0</v>
      </c>
      <c r="Z104">
        <f t="shared" si="7"/>
        <v>0</v>
      </c>
      <c r="AA104">
        <f t="shared" si="4"/>
        <v>8117</v>
      </c>
      <c r="AB104">
        <f t="shared" si="8"/>
        <v>8117</v>
      </c>
      <c r="AC104">
        <f t="shared" si="9"/>
        <v>0</v>
      </c>
    </row>
    <row r="105" spans="1:29" ht="13.5" thickBot="1">
      <c r="A105" s="7">
        <v>19</v>
      </c>
      <c r="B105" s="39">
        <v>763</v>
      </c>
      <c r="C105" s="39">
        <v>2365</v>
      </c>
      <c r="D105" s="39">
        <v>1215</v>
      </c>
      <c r="E105" s="39">
        <v>789</v>
      </c>
      <c r="F105" s="39">
        <v>2968</v>
      </c>
      <c r="G105" s="39">
        <v>29</v>
      </c>
      <c r="H105" s="39">
        <v>8129</v>
      </c>
      <c r="I105" s="39">
        <v>4580</v>
      </c>
      <c r="J105" s="39">
        <v>1473</v>
      </c>
      <c r="K105" s="39">
        <v>1710</v>
      </c>
      <c r="L105" s="39">
        <v>366</v>
      </c>
      <c r="M105" s="39">
        <v>8129</v>
      </c>
      <c r="N105" s="39">
        <v>2</v>
      </c>
      <c r="O105" s="39">
        <v>2</v>
      </c>
      <c r="P105" s="39">
        <v>0</v>
      </c>
      <c r="Q105" s="39">
        <v>0</v>
      </c>
      <c r="R105" s="39">
        <v>0</v>
      </c>
      <c r="S105" s="39">
        <v>0</v>
      </c>
      <c r="T105" s="39">
        <v>2969</v>
      </c>
      <c r="U105" s="39">
        <v>1196</v>
      </c>
      <c r="V105" s="39">
        <v>1759</v>
      </c>
      <c r="W105">
        <v>8129</v>
      </c>
      <c r="X105">
        <f t="shared" si="5"/>
        <v>0</v>
      </c>
      <c r="Y105">
        <f t="shared" si="6"/>
        <v>0</v>
      </c>
      <c r="Z105">
        <f t="shared" si="7"/>
        <v>0</v>
      </c>
      <c r="AA105">
        <f t="shared" si="4"/>
        <v>8129</v>
      </c>
      <c r="AB105">
        <f t="shared" si="8"/>
        <v>8129</v>
      </c>
      <c r="AC105">
        <f t="shared" si="9"/>
        <v>0</v>
      </c>
    </row>
    <row r="106" spans="1:29" ht="13.5" thickBot="1">
      <c r="A106" s="7">
        <v>20</v>
      </c>
      <c r="B106" s="39">
        <v>925</v>
      </c>
      <c r="C106" s="39">
        <v>3020</v>
      </c>
      <c r="D106" s="39">
        <v>1635</v>
      </c>
      <c r="E106" s="39">
        <v>1066</v>
      </c>
      <c r="F106" s="39">
        <v>3882</v>
      </c>
      <c r="G106" s="39">
        <v>44</v>
      </c>
      <c r="H106" s="39">
        <v>10572</v>
      </c>
      <c r="I106" s="39">
        <v>5647</v>
      </c>
      <c r="J106" s="39">
        <v>2070</v>
      </c>
      <c r="K106" s="39">
        <v>2421</v>
      </c>
      <c r="L106" s="39">
        <v>434</v>
      </c>
      <c r="M106" s="39">
        <v>10572</v>
      </c>
      <c r="N106" s="39">
        <v>2</v>
      </c>
      <c r="O106" s="39">
        <v>2</v>
      </c>
      <c r="P106" s="39">
        <v>0</v>
      </c>
      <c r="Q106" s="39">
        <v>0</v>
      </c>
      <c r="R106" s="39">
        <v>0</v>
      </c>
      <c r="S106" s="39">
        <v>0</v>
      </c>
      <c r="T106" s="39">
        <v>3033</v>
      </c>
      <c r="U106" s="39">
        <v>1221</v>
      </c>
      <c r="V106" s="39">
        <v>1802</v>
      </c>
      <c r="W106">
        <v>10572</v>
      </c>
      <c r="X106">
        <f t="shared" si="5"/>
        <v>0</v>
      </c>
      <c r="Y106">
        <f t="shared" si="6"/>
        <v>0</v>
      </c>
      <c r="Z106">
        <f t="shared" si="7"/>
        <v>0</v>
      </c>
      <c r="AA106">
        <f t="shared" si="4"/>
        <v>10572</v>
      </c>
      <c r="AB106">
        <f t="shared" si="8"/>
        <v>10572</v>
      </c>
      <c r="AC106">
        <f t="shared" si="9"/>
        <v>0</v>
      </c>
    </row>
    <row r="107" spans="1:29" ht="13.5" thickBot="1">
      <c r="A107" s="7">
        <v>21</v>
      </c>
      <c r="B107" s="39">
        <v>949</v>
      </c>
      <c r="C107" s="39">
        <v>3324</v>
      </c>
      <c r="D107" s="39">
        <v>1661</v>
      </c>
      <c r="E107" s="39">
        <v>992</v>
      </c>
      <c r="F107" s="39">
        <v>3746</v>
      </c>
      <c r="G107" s="39">
        <v>23</v>
      </c>
      <c r="H107" s="39">
        <v>10695</v>
      </c>
      <c r="I107" s="39">
        <v>5981</v>
      </c>
      <c r="J107" s="39">
        <v>1977</v>
      </c>
      <c r="K107" s="39">
        <v>2403</v>
      </c>
      <c r="L107" s="39">
        <v>334</v>
      </c>
      <c r="M107" s="39">
        <v>10695</v>
      </c>
      <c r="N107" s="39">
        <v>3</v>
      </c>
      <c r="O107" s="39">
        <v>2</v>
      </c>
      <c r="P107" s="39">
        <v>0</v>
      </c>
      <c r="Q107" s="39">
        <v>0</v>
      </c>
      <c r="R107" s="39">
        <v>0</v>
      </c>
      <c r="S107" s="39">
        <v>0</v>
      </c>
      <c r="T107" s="39">
        <v>3000</v>
      </c>
      <c r="U107" s="39">
        <v>1175</v>
      </c>
      <c r="V107" s="39">
        <v>1762</v>
      </c>
      <c r="W107">
        <v>10695</v>
      </c>
      <c r="X107">
        <f t="shared" si="5"/>
        <v>0</v>
      </c>
      <c r="Y107">
        <f t="shared" si="6"/>
        <v>0</v>
      </c>
      <c r="Z107">
        <f t="shared" si="7"/>
        <v>0</v>
      </c>
      <c r="AA107">
        <f t="shared" si="4"/>
        <v>10695</v>
      </c>
      <c r="AB107">
        <f t="shared" si="8"/>
        <v>10695</v>
      </c>
      <c r="AC107">
        <f t="shared" si="9"/>
        <v>0</v>
      </c>
    </row>
    <row r="108" spans="1:29" ht="13.5" thickBot="1">
      <c r="A108" s="7">
        <v>22</v>
      </c>
      <c r="B108" s="39">
        <v>929</v>
      </c>
      <c r="C108" s="39">
        <v>3197</v>
      </c>
      <c r="D108" s="39">
        <v>1754</v>
      </c>
      <c r="E108" s="39">
        <v>1011</v>
      </c>
      <c r="F108" s="39">
        <v>3924</v>
      </c>
      <c r="G108" s="39">
        <v>146</v>
      </c>
      <c r="H108" s="39">
        <v>10961</v>
      </c>
      <c r="I108" s="39">
        <v>5855</v>
      </c>
      <c r="J108" s="39">
        <v>2109</v>
      </c>
      <c r="K108" s="39">
        <v>2721</v>
      </c>
      <c r="L108" s="39">
        <v>276</v>
      </c>
      <c r="M108" s="39">
        <v>10961</v>
      </c>
      <c r="N108" s="39">
        <v>1</v>
      </c>
      <c r="O108" s="39">
        <v>1</v>
      </c>
      <c r="P108" s="39">
        <v>0</v>
      </c>
      <c r="Q108" s="39">
        <v>0</v>
      </c>
      <c r="R108" s="39">
        <v>0</v>
      </c>
      <c r="S108" s="39">
        <v>0</v>
      </c>
      <c r="T108" s="39">
        <v>3024</v>
      </c>
      <c r="U108" s="39">
        <v>1217</v>
      </c>
      <c r="V108" s="39">
        <v>1795</v>
      </c>
      <c r="W108">
        <v>10961</v>
      </c>
      <c r="X108">
        <f t="shared" si="5"/>
        <v>0</v>
      </c>
      <c r="Y108">
        <f t="shared" si="6"/>
        <v>0</v>
      </c>
      <c r="Z108">
        <f t="shared" si="7"/>
        <v>0</v>
      </c>
      <c r="AA108">
        <f t="shared" si="4"/>
        <v>10961</v>
      </c>
      <c r="AB108">
        <f t="shared" si="8"/>
        <v>10961</v>
      </c>
      <c r="AC108">
        <f t="shared" si="9"/>
        <v>0</v>
      </c>
    </row>
    <row r="109" spans="1:29" ht="13.5" thickBot="1">
      <c r="A109" s="7">
        <v>23</v>
      </c>
      <c r="B109" s="39">
        <v>942</v>
      </c>
      <c r="C109" s="39">
        <v>3418</v>
      </c>
      <c r="D109" s="39">
        <v>1894</v>
      </c>
      <c r="E109" s="39">
        <v>1081</v>
      </c>
      <c r="F109" s="39">
        <v>3810</v>
      </c>
      <c r="G109" s="39">
        <v>89</v>
      </c>
      <c r="H109" s="39">
        <v>11234</v>
      </c>
      <c r="I109" s="39">
        <v>6027</v>
      </c>
      <c r="J109" s="39">
        <v>2187</v>
      </c>
      <c r="K109" s="39">
        <v>2817</v>
      </c>
      <c r="L109" s="39">
        <v>203</v>
      </c>
      <c r="M109" s="39">
        <v>11234</v>
      </c>
      <c r="N109" s="39">
        <v>3</v>
      </c>
      <c r="O109" s="39">
        <v>3</v>
      </c>
      <c r="P109" s="39">
        <v>0</v>
      </c>
      <c r="Q109" s="39">
        <v>0</v>
      </c>
      <c r="R109" s="39">
        <v>0</v>
      </c>
      <c r="S109" s="39">
        <v>0</v>
      </c>
      <c r="T109" s="39">
        <v>3157</v>
      </c>
      <c r="U109" s="39">
        <v>1188</v>
      </c>
      <c r="V109" s="39">
        <v>1826</v>
      </c>
      <c r="W109">
        <v>11234</v>
      </c>
      <c r="X109">
        <f t="shared" si="5"/>
        <v>0</v>
      </c>
      <c r="Y109">
        <f t="shared" si="6"/>
        <v>0</v>
      </c>
      <c r="Z109">
        <f t="shared" si="7"/>
        <v>0</v>
      </c>
      <c r="AA109">
        <f t="shared" si="4"/>
        <v>11234</v>
      </c>
      <c r="AB109">
        <f t="shared" si="8"/>
        <v>11234</v>
      </c>
      <c r="AC109">
        <f t="shared" si="9"/>
        <v>0</v>
      </c>
    </row>
    <row r="110" spans="1:29" ht="13.5" thickBot="1">
      <c r="A110" s="7">
        <v>24</v>
      </c>
      <c r="B110" s="39">
        <v>886</v>
      </c>
      <c r="C110" s="39">
        <v>3410</v>
      </c>
      <c r="D110" s="39">
        <v>1630</v>
      </c>
      <c r="E110" s="39">
        <v>995</v>
      </c>
      <c r="F110" s="39">
        <v>4268</v>
      </c>
      <c r="G110" s="39">
        <v>117</v>
      </c>
      <c r="H110" s="39">
        <v>11306</v>
      </c>
      <c r="I110" s="39">
        <v>5743</v>
      </c>
      <c r="J110" s="39">
        <v>2298</v>
      </c>
      <c r="K110" s="39">
        <v>2980</v>
      </c>
      <c r="L110" s="39">
        <v>285</v>
      </c>
      <c r="M110" s="39">
        <v>11306</v>
      </c>
      <c r="N110" s="39">
        <v>2</v>
      </c>
      <c r="O110" s="39">
        <v>2</v>
      </c>
      <c r="P110" s="39">
        <v>0</v>
      </c>
      <c r="Q110" s="39">
        <v>0</v>
      </c>
      <c r="R110" s="39">
        <v>0</v>
      </c>
      <c r="S110" s="39">
        <v>0</v>
      </c>
      <c r="T110" s="39">
        <v>3163</v>
      </c>
      <c r="U110" s="39">
        <v>1203</v>
      </c>
      <c r="V110" s="39">
        <v>1759</v>
      </c>
      <c r="W110">
        <v>11306</v>
      </c>
      <c r="X110">
        <f t="shared" si="5"/>
        <v>0</v>
      </c>
      <c r="Y110">
        <f t="shared" si="6"/>
        <v>0</v>
      </c>
      <c r="Z110">
        <f t="shared" si="7"/>
        <v>0</v>
      </c>
      <c r="AA110">
        <f t="shared" si="4"/>
        <v>11306</v>
      </c>
      <c r="AB110">
        <f t="shared" si="8"/>
        <v>11306</v>
      </c>
      <c r="AC110">
        <f t="shared" si="9"/>
        <v>0</v>
      </c>
    </row>
    <row r="111" spans="1:29" ht="13.5" thickBot="1">
      <c r="A111" s="7">
        <v>25</v>
      </c>
      <c r="B111" s="39">
        <v>1073</v>
      </c>
      <c r="C111" s="39">
        <v>3423</v>
      </c>
      <c r="D111" s="39">
        <v>1685</v>
      </c>
      <c r="E111" s="39">
        <v>1156</v>
      </c>
      <c r="F111" s="39">
        <v>4608</v>
      </c>
      <c r="G111" s="39">
        <v>164</v>
      </c>
      <c r="H111" s="39">
        <v>12109</v>
      </c>
      <c r="I111" s="39">
        <v>6149</v>
      </c>
      <c r="J111" s="39">
        <v>2555</v>
      </c>
      <c r="K111" s="39">
        <v>3144</v>
      </c>
      <c r="L111" s="39">
        <v>261</v>
      </c>
      <c r="M111" s="39">
        <v>12109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3158</v>
      </c>
      <c r="U111" s="39">
        <v>1217</v>
      </c>
      <c r="V111" s="39">
        <v>1733</v>
      </c>
      <c r="W111">
        <v>12109</v>
      </c>
      <c r="X111">
        <f t="shared" si="5"/>
        <v>0</v>
      </c>
      <c r="Y111">
        <f t="shared" si="6"/>
        <v>0</v>
      </c>
      <c r="Z111">
        <f t="shared" si="7"/>
        <v>0</v>
      </c>
      <c r="AA111">
        <f t="shared" si="4"/>
        <v>12109</v>
      </c>
      <c r="AB111">
        <f t="shared" si="8"/>
        <v>12109</v>
      </c>
      <c r="AC111">
        <f t="shared" si="9"/>
        <v>0</v>
      </c>
    </row>
    <row r="112" spans="1:29" ht="13.5" thickBot="1">
      <c r="A112" s="7">
        <v>26</v>
      </c>
      <c r="B112" s="39">
        <v>1038</v>
      </c>
      <c r="C112" s="39">
        <v>3548</v>
      </c>
      <c r="D112" s="39">
        <v>1791</v>
      </c>
      <c r="E112" s="39">
        <v>1148</v>
      </c>
      <c r="F112" s="39">
        <v>4648</v>
      </c>
      <c r="G112" s="39">
        <v>170</v>
      </c>
      <c r="H112" s="39">
        <v>12343</v>
      </c>
      <c r="I112" s="39">
        <v>6314</v>
      </c>
      <c r="J112" s="39">
        <v>2605</v>
      </c>
      <c r="K112" s="39">
        <v>3177</v>
      </c>
      <c r="L112" s="39">
        <v>247</v>
      </c>
      <c r="M112" s="39">
        <v>12343</v>
      </c>
      <c r="N112" s="39">
        <v>2</v>
      </c>
      <c r="O112" s="39">
        <v>5</v>
      </c>
      <c r="P112" s="39">
        <v>0</v>
      </c>
      <c r="Q112" s="39">
        <v>0</v>
      </c>
      <c r="R112" s="39">
        <v>0</v>
      </c>
      <c r="S112" s="39">
        <v>0</v>
      </c>
      <c r="T112" s="39">
        <v>3012</v>
      </c>
      <c r="U112" s="39">
        <v>1225</v>
      </c>
      <c r="V112" s="39">
        <v>1791</v>
      </c>
      <c r="W112">
        <v>12343</v>
      </c>
      <c r="X112">
        <f t="shared" si="5"/>
        <v>0</v>
      </c>
      <c r="Y112">
        <f t="shared" si="6"/>
        <v>0</v>
      </c>
      <c r="Z112">
        <f t="shared" si="7"/>
        <v>0</v>
      </c>
      <c r="AA112">
        <f t="shared" si="4"/>
        <v>12343</v>
      </c>
      <c r="AB112">
        <f t="shared" si="8"/>
        <v>12343</v>
      </c>
      <c r="AC112">
        <f t="shared" si="9"/>
        <v>0</v>
      </c>
    </row>
    <row r="113" spans="1:29" ht="13.5" thickBot="1">
      <c r="A113" s="7">
        <v>27</v>
      </c>
      <c r="B113" s="39">
        <v>1039</v>
      </c>
      <c r="C113" s="39">
        <v>3779</v>
      </c>
      <c r="D113" s="39">
        <v>1880</v>
      </c>
      <c r="E113" s="39">
        <v>1312</v>
      </c>
      <c r="F113" s="39">
        <v>5318</v>
      </c>
      <c r="G113" s="39">
        <v>196</v>
      </c>
      <c r="H113" s="39">
        <v>13524</v>
      </c>
      <c r="I113" s="39">
        <v>7098</v>
      </c>
      <c r="J113" s="39">
        <v>2729</v>
      </c>
      <c r="K113" s="39">
        <v>3327</v>
      </c>
      <c r="L113" s="39">
        <v>370</v>
      </c>
      <c r="M113" s="39">
        <v>13524</v>
      </c>
      <c r="N113" s="39">
        <v>3</v>
      </c>
      <c r="O113" s="39">
        <v>3</v>
      </c>
      <c r="P113" s="39">
        <v>0</v>
      </c>
      <c r="Q113" s="39">
        <v>0</v>
      </c>
      <c r="R113" s="39">
        <v>0</v>
      </c>
      <c r="S113" s="39">
        <v>0</v>
      </c>
      <c r="T113" s="39">
        <v>3109</v>
      </c>
      <c r="U113" s="39">
        <v>1299</v>
      </c>
      <c r="V113" s="39">
        <v>1780</v>
      </c>
      <c r="W113">
        <v>13524</v>
      </c>
      <c r="X113">
        <f t="shared" si="5"/>
        <v>0</v>
      </c>
      <c r="Y113">
        <f t="shared" si="6"/>
        <v>0</v>
      </c>
      <c r="Z113">
        <f t="shared" si="7"/>
        <v>0</v>
      </c>
      <c r="AA113">
        <f t="shared" si="4"/>
        <v>13524</v>
      </c>
      <c r="AB113">
        <f t="shared" si="8"/>
        <v>13524</v>
      </c>
      <c r="AC113">
        <f t="shared" si="9"/>
        <v>0</v>
      </c>
    </row>
    <row r="114" spans="1:29" ht="13.5" thickBot="1">
      <c r="A114" s="7">
        <v>28</v>
      </c>
      <c r="B114" s="39">
        <v>1166</v>
      </c>
      <c r="C114" s="39">
        <v>4105</v>
      </c>
      <c r="D114" s="39">
        <v>1813</v>
      </c>
      <c r="E114" s="39">
        <v>1273</v>
      </c>
      <c r="F114" s="39">
        <v>6169</v>
      </c>
      <c r="G114" s="39">
        <v>138</v>
      </c>
      <c r="H114" s="39">
        <v>14664</v>
      </c>
      <c r="I114" s="39">
        <v>7339</v>
      </c>
      <c r="J114" s="39">
        <v>3022</v>
      </c>
      <c r="K114" s="39">
        <v>3820</v>
      </c>
      <c r="L114" s="39">
        <v>483</v>
      </c>
      <c r="M114" s="39">
        <v>14664</v>
      </c>
      <c r="N114" s="39">
        <v>10</v>
      </c>
      <c r="O114" s="39">
        <v>5</v>
      </c>
      <c r="P114" s="39">
        <v>0</v>
      </c>
      <c r="Q114" s="39">
        <v>0</v>
      </c>
      <c r="R114" s="39">
        <v>0</v>
      </c>
      <c r="S114" s="39">
        <v>0</v>
      </c>
      <c r="T114" s="39">
        <v>2950</v>
      </c>
      <c r="U114" s="39">
        <v>1078</v>
      </c>
      <c r="V114" s="39">
        <v>1760</v>
      </c>
      <c r="W114">
        <v>14664</v>
      </c>
      <c r="X114">
        <f t="shared" si="5"/>
        <v>0</v>
      </c>
      <c r="Y114">
        <f t="shared" si="6"/>
        <v>0</v>
      </c>
      <c r="Z114">
        <f t="shared" si="7"/>
        <v>0</v>
      </c>
      <c r="AA114">
        <f t="shared" si="4"/>
        <v>14664</v>
      </c>
      <c r="AB114">
        <f t="shared" si="8"/>
        <v>14664</v>
      </c>
      <c r="AC114">
        <f t="shared" si="9"/>
        <v>0</v>
      </c>
    </row>
    <row r="115" spans="1:29" ht="13.5" thickBot="1">
      <c r="A115" s="7">
        <v>29</v>
      </c>
      <c r="B115" s="39">
        <v>1351</v>
      </c>
      <c r="C115" s="39">
        <v>4561</v>
      </c>
      <c r="D115" s="39">
        <v>1861</v>
      </c>
      <c r="E115" s="39">
        <v>1441</v>
      </c>
      <c r="F115" s="39">
        <v>7029</v>
      </c>
      <c r="G115" s="39">
        <v>233</v>
      </c>
      <c r="H115" s="39">
        <v>16476</v>
      </c>
      <c r="I115" s="39">
        <v>8285</v>
      </c>
      <c r="J115" s="39">
        <v>3380</v>
      </c>
      <c r="K115" s="39">
        <v>4374</v>
      </c>
      <c r="L115" s="39">
        <v>437</v>
      </c>
      <c r="M115" s="39">
        <v>16476</v>
      </c>
      <c r="N115" s="39">
        <v>8</v>
      </c>
      <c r="O115" s="39">
        <v>4</v>
      </c>
      <c r="P115" s="39">
        <v>0</v>
      </c>
      <c r="Q115" s="39">
        <v>0</v>
      </c>
      <c r="R115" s="39">
        <v>0</v>
      </c>
      <c r="S115" s="39">
        <v>0</v>
      </c>
      <c r="T115" s="39">
        <v>2993</v>
      </c>
      <c r="U115" s="39">
        <v>1078</v>
      </c>
      <c r="V115" s="39">
        <v>1789</v>
      </c>
      <c r="W115">
        <v>16476</v>
      </c>
      <c r="X115">
        <f aca="true" t="shared" si="10" ref="X115:X127">W115-H115</f>
        <v>0</v>
      </c>
      <c r="Y115">
        <f aca="true" t="shared" si="11" ref="Y115:Y127">W115-M115</f>
        <v>0</v>
      </c>
      <c r="Z115">
        <f aca="true" t="shared" si="12" ref="Z115:Z121">H115-M115</f>
        <v>0</v>
      </c>
      <c r="AA115">
        <f t="shared" si="4"/>
        <v>16476</v>
      </c>
      <c r="AB115">
        <f t="shared" si="8"/>
        <v>16476</v>
      </c>
      <c r="AC115">
        <f t="shared" si="9"/>
        <v>0</v>
      </c>
    </row>
    <row r="116" spans="1:29" ht="13.5" thickBot="1">
      <c r="A116" s="7">
        <v>30</v>
      </c>
      <c r="B116" s="39">
        <v>1535</v>
      </c>
      <c r="C116" s="39">
        <v>5388</v>
      </c>
      <c r="D116" s="39">
        <v>2378</v>
      </c>
      <c r="E116" s="39">
        <v>1829</v>
      </c>
      <c r="F116" s="39">
        <v>8539</v>
      </c>
      <c r="G116" s="39">
        <v>315</v>
      </c>
      <c r="H116" s="39">
        <v>19984</v>
      </c>
      <c r="I116" s="39">
        <v>9639</v>
      </c>
      <c r="J116" s="39">
        <v>4142</v>
      </c>
      <c r="K116" s="39">
        <v>5415</v>
      </c>
      <c r="L116" s="39">
        <v>788</v>
      </c>
      <c r="M116" s="39">
        <v>19984</v>
      </c>
      <c r="N116" s="39">
        <v>6</v>
      </c>
      <c r="O116" s="39">
        <v>1</v>
      </c>
      <c r="P116" s="39">
        <v>0</v>
      </c>
      <c r="Q116" s="39">
        <v>0</v>
      </c>
      <c r="R116" s="39">
        <v>0</v>
      </c>
      <c r="S116" s="39">
        <v>0</v>
      </c>
      <c r="T116" s="39">
        <v>2904</v>
      </c>
      <c r="U116" s="39">
        <v>1078</v>
      </c>
      <c r="V116" s="39">
        <v>1697</v>
      </c>
      <c r="W116">
        <v>19984</v>
      </c>
      <c r="X116">
        <f t="shared" si="10"/>
        <v>0</v>
      </c>
      <c r="Y116">
        <f t="shared" si="11"/>
        <v>0</v>
      </c>
      <c r="Z116">
        <f t="shared" si="12"/>
        <v>0</v>
      </c>
      <c r="AA116">
        <f t="shared" si="4"/>
        <v>19984</v>
      </c>
      <c r="AB116">
        <f t="shared" si="8"/>
        <v>19984</v>
      </c>
      <c r="AC116">
        <f t="shared" si="9"/>
        <v>0</v>
      </c>
    </row>
    <row r="117" spans="1:29" ht="13.5" thickBot="1">
      <c r="A117" s="7">
        <v>31</v>
      </c>
      <c r="B117" s="39">
        <v>1412</v>
      </c>
      <c r="C117" s="39">
        <v>4890</v>
      </c>
      <c r="D117" s="39">
        <v>2317</v>
      </c>
      <c r="E117" s="39">
        <v>1808</v>
      </c>
      <c r="F117" s="39">
        <v>8873</v>
      </c>
      <c r="G117" s="39">
        <v>112</v>
      </c>
      <c r="H117" s="39">
        <v>19412</v>
      </c>
      <c r="I117" s="39">
        <v>10003</v>
      </c>
      <c r="J117" s="39">
        <v>3867</v>
      </c>
      <c r="K117" s="39">
        <v>5126</v>
      </c>
      <c r="L117" s="39">
        <v>416</v>
      </c>
      <c r="M117" s="39">
        <v>19412</v>
      </c>
      <c r="N117" s="39">
        <v>9</v>
      </c>
      <c r="O117" s="39">
        <v>11</v>
      </c>
      <c r="P117" s="39">
        <v>0</v>
      </c>
      <c r="Q117" s="39">
        <v>0</v>
      </c>
      <c r="R117" s="39">
        <v>0</v>
      </c>
      <c r="S117" s="39">
        <v>0</v>
      </c>
      <c r="T117" s="39">
        <v>2930</v>
      </c>
      <c r="U117" s="39">
        <v>1078</v>
      </c>
      <c r="V117" s="39">
        <v>1709</v>
      </c>
      <c r="W117">
        <v>19412</v>
      </c>
      <c r="X117">
        <f t="shared" si="10"/>
        <v>0</v>
      </c>
      <c r="Y117">
        <f t="shared" si="11"/>
        <v>0</v>
      </c>
      <c r="Z117">
        <f t="shared" si="12"/>
        <v>0</v>
      </c>
      <c r="AA117">
        <f t="shared" si="4"/>
        <v>19412</v>
      </c>
      <c r="AB117">
        <f t="shared" si="8"/>
        <v>19412</v>
      </c>
      <c r="AC117">
        <f t="shared" si="9"/>
        <v>0</v>
      </c>
    </row>
    <row r="118" spans="1:29" ht="13.5" thickBot="1">
      <c r="A118" s="7">
        <v>32</v>
      </c>
      <c r="B118" s="39">
        <v>1497</v>
      </c>
      <c r="C118" s="39">
        <v>5422</v>
      </c>
      <c r="D118" s="39">
        <v>2937</v>
      </c>
      <c r="E118" s="39">
        <v>2119</v>
      </c>
      <c r="F118" s="39">
        <v>10341</v>
      </c>
      <c r="G118" s="39">
        <v>592</v>
      </c>
      <c r="H118" s="39">
        <v>22908</v>
      </c>
      <c r="I118" s="39">
        <v>11520</v>
      </c>
      <c r="J118" s="39">
        <v>4666</v>
      </c>
      <c r="K118" s="39">
        <v>5938</v>
      </c>
      <c r="L118" s="39">
        <v>784</v>
      </c>
      <c r="M118" s="39">
        <v>22908</v>
      </c>
      <c r="N118" s="39">
        <v>10</v>
      </c>
      <c r="O118" s="39">
        <v>5</v>
      </c>
      <c r="P118" s="39">
        <v>0</v>
      </c>
      <c r="Q118" s="39">
        <v>0</v>
      </c>
      <c r="R118" s="39">
        <v>0</v>
      </c>
      <c r="S118" s="39">
        <v>0</v>
      </c>
      <c r="T118" s="39">
        <v>3062</v>
      </c>
      <c r="U118" s="39">
        <v>1078</v>
      </c>
      <c r="V118" s="39">
        <v>1786</v>
      </c>
      <c r="W118">
        <v>22908</v>
      </c>
      <c r="X118">
        <f t="shared" si="10"/>
        <v>0</v>
      </c>
      <c r="Y118">
        <f t="shared" si="11"/>
        <v>0</v>
      </c>
      <c r="Z118">
        <f t="shared" si="12"/>
        <v>0</v>
      </c>
      <c r="AA118">
        <f t="shared" si="4"/>
        <v>22908</v>
      </c>
      <c r="AB118">
        <f t="shared" si="8"/>
        <v>22908</v>
      </c>
      <c r="AC118">
        <f t="shared" si="9"/>
        <v>0</v>
      </c>
    </row>
    <row r="119" spans="1:29" ht="13.5" thickBot="1">
      <c r="A119" s="7">
        <v>33</v>
      </c>
      <c r="B119" s="39">
        <v>1904</v>
      </c>
      <c r="C119" s="39">
        <v>6452</v>
      </c>
      <c r="D119" s="39">
        <v>3511</v>
      </c>
      <c r="E119" s="39">
        <v>2569</v>
      </c>
      <c r="F119" s="39">
        <v>12718</v>
      </c>
      <c r="G119" s="39">
        <v>312</v>
      </c>
      <c r="H119" s="39">
        <v>27466</v>
      </c>
      <c r="I119" s="39">
        <v>13287</v>
      </c>
      <c r="J119" s="39">
        <v>5775</v>
      </c>
      <c r="K119" s="39">
        <v>7590</v>
      </c>
      <c r="L119" s="39">
        <v>814</v>
      </c>
      <c r="M119" s="39">
        <v>27466</v>
      </c>
      <c r="N119" s="39">
        <v>20</v>
      </c>
      <c r="O119" s="39">
        <v>13</v>
      </c>
      <c r="P119" s="39">
        <v>0</v>
      </c>
      <c r="Q119" s="39">
        <v>0</v>
      </c>
      <c r="R119" s="39">
        <v>0</v>
      </c>
      <c r="S119" s="39">
        <v>0</v>
      </c>
      <c r="T119" s="39">
        <v>3053</v>
      </c>
      <c r="U119" s="39">
        <v>1078</v>
      </c>
      <c r="V119" s="39">
        <v>1738</v>
      </c>
      <c r="W119">
        <v>27466</v>
      </c>
      <c r="X119">
        <f t="shared" si="10"/>
        <v>0</v>
      </c>
      <c r="Y119">
        <f t="shared" si="11"/>
        <v>0</v>
      </c>
      <c r="Z119">
        <f t="shared" si="12"/>
        <v>0</v>
      </c>
      <c r="AA119">
        <f t="shared" si="4"/>
        <v>27466</v>
      </c>
      <c r="AB119">
        <f t="shared" si="8"/>
        <v>27466</v>
      </c>
      <c r="AC119">
        <f t="shared" si="9"/>
        <v>0</v>
      </c>
    </row>
    <row r="120" spans="1:29" ht="13.5" thickBot="1">
      <c r="A120" s="7">
        <v>34</v>
      </c>
      <c r="B120" s="39">
        <v>1431</v>
      </c>
      <c r="C120" s="39">
        <v>5259</v>
      </c>
      <c r="D120" s="39">
        <v>2934</v>
      </c>
      <c r="E120" s="39">
        <v>2161</v>
      </c>
      <c r="F120" s="39">
        <v>11245</v>
      </c>
      <c r="G120" s="39">
        <v>453</v>
      </c>
      <c r="H120" s="39">
        <v>23483</v>
      </c>
      <c r="I120" s="39">
        <v>11646</v>
      </c>
      <c r="J120" s="39">
        <v>4857</v>
      </c>
      <c r="K120" s="39">
        <v>6344</v>
      </c>
      <c r="L120" s="39">
        <v>636</v>
      </c>
      <c r="M120" s="39">
        <v>23483</v>
      </c>
      <c r="N120" s="39">
        <v>8</v>
      </c>
      <c r="O120" s="39">
        <v>2</v>
      </c>
      <c r="P120" s="39">
        <v>0</v>
      </c>
      <c r="Q120" s="39">
        <v>0</v>
      </c>
      <c r="R120" s="39">
        <v>0</v>
      </c>
      <c r="S120" s="39">
        <v>0</v>
      </c>
      <c r="T120" s="39">
        <v>2978</v>
      </c>
      <c r="U120" s="39">
        <v>1078</v>
      </c>
      <c r="V120" s="39">
        <v>1760</v>
      </c>
      <c r="W120">
        <v>23483</v>
      </c>
      <c r="X120">
        <f t="shared" si="10"/>
        <v>0</v>
      </c>
      <c r="Y120">
        <f t="shared" si="11"/>
        <v>0</v>
      </c>
      <c r="Z120">
        <f t="shared" si="12"/>
        <v>0</v>
      </c>
      <c r="AA120">
        <f t="shared" si="4"/>
        <v>23483</v>
      </c>
      <c r="AB120">
        <f t="shared" si="8"/>
        <v>23483</v>
      </c>
      <c r="AC120">
        <f t="shared" si="9"/>
        <v>0</v>
      </c>
    </row>
    <row r="121" spans="1:29" ht="13.5" thickBot="1">
      <c r="A121" s="7">
        <v>35</v>
      </c>
      <c r="B121" s="39">
        <v>1291</v>
      </c>
      <c r="C121" s="39">
        <v>4662</v>
      </c>
      <c r="D121" s="39">
        <v>2741</v>
      </c>
      <c r="E121" s="39">
        <v>2303</v>
      </c>
      <c r="F121" s="39">
        <v>10133</v>
      </c>
      <c r="G121" s="39">
        <v>308</v>
      </c>
      <c r="H121" s="39">
        <v>21438</v>
      </c>
      <c r="I121" s="39">
        <v>10789</v>
      </c>
      <c r="J121" s="39">
        <v>4446</v>
      </c>
      <c r="K121" s="39">
        <v>5802</v>
      </c>
      <c r="L121" s="39">
        <v>401</v>
      </c>
      <c r="M121" s="39">
        <v>21438</v>
      </c>
      <c r="N121" s="39">
        <v>8</v>
      </c>
      <c r="O121" s="39">
        <v>4</v>
      </c>
      <c r="P121" s="39">
        <v>0</v>
      </c>
      <c r="Q121" s="39">
        <v>0</v>
      </c>
      <c r="R121" s="39">
        <v>0</v>
      </c>
      <c r="S121" s="39">
        <v>0</v>
      </c>
      <c r="T121" s="39">
        <v>2927</v>
      </c>
      <c r="U121" s="39">
        <v>1078</v>
      </c>
      <c r="V121" s="39">
        <v>1720</v>
      </c>
      <c r="W121">
        <v>21438</v>
      </c>
      <c r="X121">
        <f t="shared" si="10"/>
        <v>0</v>
      </c>
      <c r="Y121">
        <f t="shared" si="11"/>
        <v>0</v>
      </c>
      <c r="Z121">
        <f t="shared" si="12"/>
        <v>0</v>
      </c>
      <c r="AA121">
        <f t="shared" si="4"/>
        <v>21438</v>
      </c>
      <c r="AB121">
        <f t="shared" si="8"/>
        <v>21438</v>
      </c>
      <c r="AC121">
        <f t="shared" si="9"/>
        <v>0</v>
      </c>
    </row>
    <row r="122" spans="1:29" ht="13.5" thickBot="1">
      <c r="A122" s="7">
        <v>36</v>
      </c>
      <c r="B122" s="39">
        <v>932</v>
      </c>
      <c r="C122" s="39">
        <v>3448</v>
      </c>
      <c r="D122" s="39">
        <v>2199</v>
      </c>
      <c r="E122" s="39">
        <v>1732</v>
      </c>
      <c r="F122" s="39">
        <v>7926</v>
      </c>
      <c r="G122" s="39">
        <v>124</v>
      </c>
      <c r="H122" s="39">
        <v>16361</v>
      </c>
      <c r="I122" s="39">
        <v>8154</v>
      </c>
      <c r="J122" s="39">
        <v>3373</v>
      </c>
      <c r="K122" s="39">
        <v>4492</v>
      </c>
      <c r="L122" s="39">
        <v>342</v>
      </c>
      <c r="M122" s="39">
        <v>16361</v>
      </c>
      <c r="N122" s="39">
        <v>4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3107</v>
      </c>
      <c r="U122" s="39">
        <v>1078</v>
      </c>
      <c r="V122" s="39">
        <v>1767</v>
      </c>
      <c r="W122">
        <v>16361</v>
      </c>
      <c r="X122">
        <f t="shared" si="10"/>
        <v>0</v>
      </c>
      <c r="Y122">
        <f t="shared" si="11"/>
        <v>0</v>
      </c>
      <c r="Z122">
        <f aca="true" t="shared" si="13" ref="Z122:Z127">H122-M122</f>
        <v>0</v>
      </c>
      <c r="AA122">
        <f t="shared" si="4"/>
        <v>16361</v>
      </c>
      <c r="AB122">
        <f t="shared" si="8"/>
        <v>16361</v>
      </c>
      <c r="AC122">
        <f t="shared" si="9"/>
        <v>0</v>
      </c>
    </row>
    <row r="123" spans="1:29" ht="13.5" thickBot="1">
      <c r="A123" s="7">
        <v>37</v>
      </c>
      <c r="B123" s="39">
        <v>1158</v>
      </c>
      <c r="C123" s="39">
        <v>3902</v>
      </c>
      <c r="D123" s="39">
        <v>2349</v>
      </c>
      <c r="E123" s="39">
        <v>1990</v>
      </c>
      <c r="F123" s="39">
        <v>9409</v>
      </c>
      <c r="G123" s="39">
        <v>181</v>
      </c>
      <c r="H123" s="39">
        <v>18989</v>
      </c>
      <c r="I123" s="39">
        <v>9592</v>
      </c>
      <c r="J123" s="39">
        <v>3580</v>
      </c>
      <c r="K123" s="39">
        <v>5501</v>
      </c>
      <c r="L123" s="39">
        <v>316</v>
      </c>
      <c r="M123" s="39">
        <v>18989</v>
      </c>
      <c r="N123" s="39">
        <v>6</v>
      </c>
      <c r="O123" s="39">
        <v>2</v>
      </c>
      <c r="P123" s="39">
        <v>0</v>
      </c>
      <c r="Q123" s="39">
        <v>0</v>
      </c>
      <c r="R123" s="39">
        <v>0</v>
      </c>
      <c r="S123" s="39">
        <v>0</v>
      </c>
      <c r="T123" s="39">
        <v>3101</v>
      </c>
      <c r="U123" s="39">
        <v>1078</v>
      </c>
      <c r="V123" s="39">
        <v>1832</v>
      </c>
      <c r="W123">
        <v>18989</v>
      </c>
      <c r="X123">
        <f t="shared" si="10"/>
        <v>0</v>
      </c>
      <c r="Y123">
        <f t="shared" si="11"/>
        <v>0</v>
      </c>
      <c r="Z123">
        <f t="shared" si="13"/>
        <v>0</v>
      </c>
      <c r="AA123">
        <f t="shared" si="4"/>
        <v>18989</v>
      </c>
      <c r="AB123">
        <f t="shared" si="8"/>
        <v>18989</v>
      </c>
      <c r="AC123">
        <f t="shared" si="9"/>
        <v>0</v>
      </c>
    </row>
    <row r="124" spans="1:29" ht="13.5" thickBot="1">
      <c r="A124" s="7">
        <v>38</v>
      </c>
      <c r="B124" s="39">
        <v>955</v>
      </c>
      <c r="C124" s="39">
        <v>3191</v>
      </c>
      <c r="D124" s="39">
        <v>2051</v>
      </c>
      <c r="E124" s="39">
        <v>1733</v>
      </c>
      <c r="F124" s="39">
        <v>7410</v>
      </c>
      <c r="G124" s="39">
        <v>102</v>
      </c>
      <c r="H124" s="39">
        <v>15442</v>
      </c>
      <c r="I124" s="39">
        <v>7957</v>
      </c>
      <c r="J124" s="39">
        <v>3203</v>
      </c>
      <c r="K124" s="39">
        <v>3958</v>
      </c>
      <c r="L124" s="39">
        <v>324</v>
      </c>
      <c r="M124" s="39">
        <v>15442</v>
      </c>
      <c r="N124" s="39">
        <v>3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2914</v>
      </c>
      <c r="U124" s="39">
        <v>1008</v>
      </c>
      <c r="V124" s="39">
        <v>1772</v>
      </c>
      <c r="W124">
        <v>15442</v>
      </c>
      <c r="X124">
        <f t="shared" si="10"/>
        <v>0</v>
      </c>
      <c r="Y124">
        <f t="shared" si="11"/>
        <v>0</v>
      </c>
      <c r="Z124">
        <f t="shared" si="13"/>
        <v>0</v>
      </c>
      <c r="AA124">
        <f t="shared" si="4"/>
        <v>15442</v>
      </c>
      <c r="AB124">
        <f t="shared" si="8"/>
        <v>15442</v>
      </c>
      <c r="AC124">
        <f t="shared" si="9"/>
        <v>0</v>
      </c>
    </row>
    <row r="125" spans="1:29" ht="13.5" thickBot="1">
      <c r="A125" s="7">
        <v>39</v>
      </c>
      <c r="B125" s="39">
        <v>842</v>
      </c>
      <c r="C125" s="39">
        <v>2706</v>
      </c>
      <c r="D125" s="39">
        <v>1698</v>
      </c>
      <c r="E125" s="39">
        <v>1390</v>
      </c>
      <c r="F125" s="39">
        <v>5932</v>
      </c>
      <c r="G125" s="39">
        <v>194</v>
      </c>
      <c r="H125" s="39">
        <v>12762</v>
      </c>
      <c r="I125" s="39">
        <v>6474</v>
      </c>
      <c r="J125" s="39">
        <v>2652</v>
      </c>
      <c r="K125" s="39">
        <v>3311</v>
      </c>
      <c r="L125" s="39">
        <v>325</v>
      </c>
      <c r="M125" s="39">
        <v>12762</v>
      </c>
      <c r="N125" s="39">
        <v>2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2990</v>
      </c>
      <c r="U125" s="39">
        <v>1004</v>
      </c>
      <c r="V125" s="39">
        <v>1781</v>
      </c>
      <c r="W125">
        <v>12762</v>
      </c>
      <c r="X125">
        <f t="shared" si="10"/>
        <v>0</v>
      </c>
      <c r="Y125">
        <f t="shared" si="11"/>
        <v>0</v>
      </c>
      <c r="Z125">
        <f t="shared" si="13"/>
        <v>0</v>
      </c>
      <c r="AA125">
        <f t="shared" si="4"/>
        <v>12762</v>
      </c>
      <c r="AB125">
        <f t="shared" si="8"/>
        <v>12762</v>
      </c>
      <c r="AC125">
        <f t="shared" si="9"/>
        <v>0</v>
      </c>
    </row>
    <row r="126" spans="1:29" ht="13.5" thickBot="1">
      <c r="A126" s="7">
        <v>40</v>
      </c>
      <c r="B126" s="39">
        <v>703</v>
      </c>
      <c r="C126" s="39">
        <v>2366</v>
      </c>
      <c r="D126" s="39">
        <v>1497</v>
      </c>
      <c r="E126" s="39">
        <v>1038</v>
      </c>
      <c r="F126" s="39">
        <v>4992</v>
      </c>
      <c r="G126" s="39">
        <v>119</v>
      </c>
      <c r="H126" s="39">
        <v>10715</v>
      </c>
      <c r="I126" s="39">
        <v>5621</v>
      </c>
      <c r="J126" s="39">
        <v>2055</v>
      </c>
      <c r="K126" s="39">
        <v>2789</v>
      </c>
      <c r="L126" s="39">
        <v>250</v>
      </c>
      <c r="M126" s="39">
        <v>10715</v>
      </c>
      <c r="N126" s="39">
        <v>3</v>
      </c>
      <c r="O126" s="39">
        <v>3</v>
      </c>
      <c r="P126" s="39">
        <v>0</v>
      </c>
      <c r="Q126" s="39">
        <v>0</v>
      </c>
      <c r="R126" s="39">
        <v>0</v>
      </c>
      <c r="S126" s="39">
        <v>1</v>
      </c>
      <c r="T126" s="39">
        <v>2934</v>
      </c>
      <c r="U126" s="39">
        <v>1004</v>
      </c>
      <c r="V126" s="39">
        <v>1728</v>
      </c>
      <c r="W126">
        <v>10715</v>
      </c>
      <c r="X126">
        <f t="shared" si="10"/>
        <v>0</v>
      </c>
      <c r="Y126">
        <f t="shared" si="11"/>
        <v>0</v>
      </c>
      <c r="Z126">
        <f t="shared" si="13"/>
        <v>0</v>
      </c>
      <c r="AA126">
        <f t="shared" si="4"/>
        <v>10715</v>
      </c>
      <c r="AB126">
        <f t="shared" si="8"/>
        <v>10715</v>
      </c>
      <c r="AC126">
        <f t="shared" si="9"/>
        <v>0</v>
      </c>
    </row>
    <row r="127" spans="1:29" ht="13.5" thickBot="1">
      <c r="A127" s="7">
        <v>41</v>
      </c>
      <c r="B127" s="39">
        <v>614</v>
      </c>
      <c r="C127" s="39">
        <v>2039</v>
      </c>
      <c r="D127" s="39">
        <v>1284</v>
      </c>
      <c r="E127" s="39">
        <v>1007</v>
      </c>
      <c r="F127" s="39">
        <v>4511</v>
      </c>
      <c r="G127" s="39">
        <v>66</v>
      </c>
      <c r="H127" s="39">
        <v>9521</v>
      </c>
      <c r="I127" s="39">
        <v>4786</v>
      </c>
      <c r="J127" s="39">
        <v>1794</v>
      </c>
      <c r="K127" s="39">
        <v>2690</v>
      </c>
      <c r="L127" s="39">
        <v>251</v>
      </c>
      <c r="M127" s="39">
        <v>9521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2967</v>
      </c>
      <c r="U127" s="39">
        <v>1004</v>
      </c>
      <c r="V127" s="39">
        <v>1772</v>
      </c>
      <c r="W127">
        <v>9521</v>
      </c>
      <c r="X127">
        <f t="shared" si="10"/>
        <v>0</v>
      </c>
      <c r="Y127">
        <f t="shared" si="11"/>
        <v>0</v>
      </c>
      <c r="Z127">
        <f t="shared" si="13"/>
        <v>0</v>
      </c>
      <c r="AA127">
        <f t="shared" si="4"/>
        <v>9521</v>
      </c>
      <c r="AB127">
        <f t="shared" si="8"/>
        <v>9521</v>
      </c>
      <c r="AC127">
        <f t="shared" si="9"/>
        <v>0</v>
      </c>
    </row>
    <row r="128" spans="1:29" ht="13.5" thickBot="1">
      <c r="A128" s="7">
        <v>42</v>
      </c>
      <c r="B128" s="39">
        <v>694</v>
      </c>
      <c r="C128" s="39">
        <v>1983</v>
      </c>
      <c r="D128" s="39">
        <v>1252</v>
      </c>
      <c r="E128" s="39">
        <v>1028</v>
      </c>
      <c r="F128" s="39">
        <v>4315</v>
      </c>
      <c r="G128" s="39">
        <v>124</v>
      </c>
      <c r="H128" s="39">
        <v>9396</v>
      </c>
      <c r="I128" s="39">
        <v>5153</v>
      </c>
      <c r="J128" s="39">
        <v>1755</v>
      </c>
      <c r="K128" s="39">
        <v>2270</v>
      </c>
      <c r="L128" s="39">
        <v>218</v>
      </c>
      <c r="M128" s="39">
        <v>9396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2974</v>
      </c>
      <c r="U128" s="39">
        <v>1004</v>
      </c>
      <c r="V128" s="39">
        <v>1749</v>
      </c>
      <c r="W128">
        <v>9396</v>
      </c>
      <c r="X128">
        <f aca="true" t="shared" si="14" ref="X128:X133">W128-H128</f>
        <v>0</v>
      </c>
      <c r="Y128">
        <f aca="true" t="shared" si="15" ref="Y128:Y133">W128-M128</f>
        <v>0</v>
      </c>
      <c r="Z128">
        <f aca="true" t="shared" si="16" ref="Z128:Z133">H128-M128</f>
        <v>0</v>
      </c>
      <c r="AA128">
        <f t="shared" si="4"/>
        <v>9396</v>
      </c>
      <c r="AB128">
        <f t="shared" si="8"/>
        <v>9396</v>
      </c>
      <c r="AC128">
        <f t="shared" si="9"/>
        <v>0</v>
      </c>
    </row>
    <row r="129" spans="1:29" ht="13.5" thickBot="1">
      <c r="A129" s="7">
        <v>43</v>
      </c>
      <c r="B129" s="39">
        <v>685</v>
      </c>
      <c r="C129" s="39">
        <v>2071</v>
      </c>
      <c r="D129" s="39">
        <v>1220</v>
      </c>
      <c r="E129" s="39">
        <v>962</v>
      </c>
      <c r="F129" s="39">
        <v>4222</v>
      </c>
      <c r="G129" s="39">
        <v>70</v>
      </c>
      <c r="H129" s="39">
        <v>9230</v>
      </c>
      <c r="I129" s="39">
        <v>5104</v>
      </c>
      <c r="J129" s="39">
        <v>1572</v>
      </c>
      <c r="K129" s="39">
        <v>2300</v>
      </c>
      <c r="L129" s="39">
        <v>254</v>
      </c>
      <c r="M129" s="39">
        <v>9230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2958</v>
      </c>
      <c r="U129" s="39">
        <v>1004</v>
      </c>
      <c r="V129" s="39">
        <v>1748</v>
      </c>
      <c r="W129">
        <v>9230</v>
      </c>
      <c r="X129">
        <f t="shared" si="14"/>
        <v>0</v>
      </c>
      <c r="Y129">
        <f t="shared" si="15"/>
        <v>0</v>
      </c>
      <c r="Z129">
        <f t="shared" si="16"/>
        <v>0</v>
      </c>
      <c r="AA129">
        <f t="shared" si="4"/>
        <v>9230</v>
      </c>
      <c r="AB129">
        <f t="shared" si="8"/>
        <v>9230</v>
      </c>
      <c r="AC129">
        <f t="shared" si="9"/>
        <v>0</v>
      </c>
    </row>
    <row r="130" spans="1:29" ht="13.5" thickBot="1">
      <c r="A130" s="7">
        <v>44</v>
      </c>
      <c r="B130" s="39">
        <v>555</v>
      </c>
      <c r="C130" s="39">
        <v>1774</v>
      </c>
      <c r="D130" s="39">
        <v>1063</v>
      </c>
      <c r="E130" s="39">
        <v>818</v>
      </c>
      <c r="F130" s="39">
        <v>3788</v>
      </c>
      <c r="G130" s="39">
        <v>86</v>
      </c>
      <c r="H130" s="39">
        <v>8084</v>
      </c>
      <c r="I130" s="39">
        <v>4236</v>
      </c>
      <c r="J130" s="39">
        <v>1519</v>
      </c>
      <c r="K130" s="39">
        <v>2073</v>
      </c>
      <c r="L130" s="39">
        <v>256</v>
      </c>
      <c r="M130" s="39">
        <v>8084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2956</v>
      </c>
      <c r="U130" s="39">
        <v>1004</v>
      </c>
      <c r="V130" s="39">
        <v>1771</v>
      </c>
      <c r="W130">
        <v>8084</v>
      </c>
      <c r="X130">
        <f t="shared" si="14"/>
        <v>0</v>
      </c>
      <c r="Y130">
        <f t="shared" si="15"/>
        <v>0</v>
      </c>
      <c r="Z130">
        <f t="shared" si="16"/>
        <v>0</v>
      </c>
      <c r="AA130">
        <f t="shared" si="4"/>
        <v>8084</v>
      </c>
      <c r="AB130">
        <f t="shared" si="8"/>
        <v>8084</v>
      </c>
      <c r="AC130">
        <f t="shared" si="9"/>
        <v>0</v>
      </c>
    </row>
    <row r="131" spans="1:29" ht="13.5" thickBot="1">
      <c r="A131" s="7">
        <v>45</v>
      </c>
      <c r="B131" s="39">
        <v>535</v>
      </c>
      <c r="C131" s="39">
        <v>1734</v>
      </c>
      <c r="D131" s="39">
        <v>1045</v>
      </c>
      <c r="E131" s="39">
        <v>823</v>
      </c>
      <c r="F131" s="39">
        <v>3975</v>
      </c>
      <c r="G131" s="39">
        <v>80</v>
      </c>
      <c r="H131" s="39">
        <v>8192</v>
      </c>
      <c r="I131" s="39">
        <v>4330</v>
      </c>
      <c r="J131" s="39">
        <v>1687</v>
      </c>
      <c r="K131" s="39">
        <v>2014</v>
      </c>
      <c r="L131" s="39">
        <v>161</v>
      </c>
      <c r="M131" s="39">
        <v>8192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2963</v>
      </c>
      <c r="U131" s="39">
        <v>1074</v>
      </c>
      <c r="V131" s="39">
        <v>1736</v>
      </c>
      <c r="W131">
        <v>8192</v>
      </c>
      <c r="X131">
        <f t="shared" si="14"/>
        <v>0</v>
      </c>
      <c r="Y131">
        <f t="shared" si="15"/>
        <v>0</v>
      </c>
      <c r="Z131">
        <f t="shared" si="16"/>
        <v>0</v>
      </c>
      <c r="AA131">
        <f t="shared" si="4"/>
        <v>8192</v>
      </c>
      <c r="AB131">
        <f t="shared" si="8"/>
        <v>8192</v>
      </c>
      <c r="AC131">
        <f t="shared" si="9"/>
        <v>0</v>
      </c>
    </row>
    <row r="132" spans="1:29" ht="13.5" thickBot="1">
      <c r="A132" s="7">
        <v>46</v>
      </c>
      <c r="B132" s="39">
        <v>527</v>
      </c>
      <c r="C132" s="39">
        <v>1568</v>
      </c>
      <c r="D132" s="39">
        <v>1026</v>
      </c>
      <c r="E132" s="39">
        <v>736</v>
      </c>
      <c r="F132" s="39">
        <v>3785</v>
      </c>
      <c r="G132" s="39">
        <v>103</v>
      </c>
      <c r="H132" s="39">
        <v>7745</v>
      </c>
      <c r="I132" s="39">
        <v>4032</v>
      </c>
      <c r="J132" s="39">
        <v>1632</v>
      </c>
      <c r="K132" s="39">
        <v>1891</v>
      </c>
      <c r="L132" s="39">
        <v>190</v>
      </c>
      <c r="M132" s="39">
        <v>7745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2914</v>
      </c>
      <c r="U132" s="39">
        <v>1074</v>
      </c>
      <c r="V132" s="39">
        <v>1798</v>
      </c>
      <c r="W132">
        <v>7745</v>
      </c>
      <c r="X132">
        <f t="shared" si="14"/>
        <v>0</v>
      </c>
      <c r="Y132">
        <f t="shared" si="15"/>
        <v>0</v>
      </c>
      <c r="Z132">
        <f t="shared" si="16"/>
        <v>0</v>
      </c>
      <c r="AA132">
        <f t="shared" si="4"/>
        <v>7745</v>
      </c>
      <c r="AB132">
        <f t="shared" si="8"/>
        <v>7745</v>
      </c>
      <c r="AC132">
        <f t="shared" si="9"/>
        <v>0</v>
      </c>
    </row>
    <row r="133" spans="1:29" ht="13.5" thickBot="1">
      <c r="A133" s="7">
        <v>47</v>
      </c>
      <c r="B133" s="39">
        <v>592</v>
      </c>
      <c r="C133" s="39">
        <v>1678</v>
      </c>
      <c r="D133" s="39">
        <v>1107</v>
      </c>
      <c r="E133" s="39">
        <v>819</v>
      </c>
      <c r="F133" s="39">
        <v>3989</v>
      </c>
      <c r="G133" s="39">
        <v>90</v>
      </c>
      <c r="H133" s="39">
        <v>8275</v>
      </c>
      <c r="I133" s="39">
        <v>4310</v>
      </c>
      <c r="J133" s="39">
        <v>1799</v>
      </c>
      <c r="K133" s="39">
        <v>1985</v>
      </c>
      <c r="L133" s="39">
        <v>181</v>
      </c>
      <c r="M133" s="39">
        <v>8275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2989</v>
      </c>
      <c r="U133" s="39">
        <v>1074</v>
      </c>
      <c r="V133" s="39">
        <v>1766</v>
      </c>
      <c r="W133">
        <v>8275</v>
      </c>
      <c r="X133">
        <f t="shared" si="14"/>
        <v>0</v>
      </c>
      <c r="Y133">
        <f t="shared" si="15"/>
        <v>0</v>
      </c>
      <c r="Z133">
        <f t="shared" si="16"/>
        <v>0</v>
      </c>
      <c r="AA133">
        <f t="shared" si="4"/>
        <v>8275</v>
      </c>
      <c r="AB133">
        <f t="shared" si="8"/>
        <v>8275</v>
      </c>
      <c r="AC133">
        <f t="shared" si="9"/>
        <v>0</v>
      </c>
    </row>
    <row r="134" spans="1:29" ht="13.5" thickBot="1">
      <c r="A134" s="7">
        <v>48</v>
      </c>
      <c r="B134" s="39">
        <v>561</v>
      </c>
      <c r="C134" s="39">
        <v>1735</v>
      </c>
      <c r="D134" s="39">
        <v>1043</v>
      </c>
      <c r="E134" s="39">
        <v>792</v>
      </c>
      <c r="F134" s="39">
        <v>3924</v>
      </c>
      <c r="G134" s="39">
        <v>76</v>
      </c>
      <c r="H134" s="39">
        <v>8131</v>
      </c>
      <c r="I134" s="39">
        <v>4273</v>
      </c>
      <c r="J134" s="39">
        <v>1555</v>
      </c>
      <c r="K134" s="39">
        <v>2079</v>
      </c>
      <c r="L134" s="39">
        <v>224</v>
      </c>
      <c r="M134" s="39">
        <v>8131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2951</v>
      </c>
      <c r="U134" s="39">
        <v>1074</v>
      </c>
      <c r="V134" s="39">
        <v>1741</v>
      </c>
      <c r="W134">
        <v>8131</v>
      </c>
      <c r="X134">
        <f>W134-H134</f>
        <v>0</v>
      </c>
      <c r="Y134">
        <f>W134-M134</f>
        <v>0</v>
      </c>
      <c r="Z134">
        <f>H134-M134</f>
        <v>0</v>
      </c>
      <c r="AA134">
        <f t="shared" si="4"/>
        <v>8131</v>
      </c>
      <c r="AB134">
        <f t="shared" si="8"/>
        <v>8131</v>
      </c>
      <c r="AC134">
        <f t="shared" si="9"/>
        <v>0</v>
      </c>
    </row>
    <row r="135" spans="1:29" ht="13.5" thickBot="1">
      <c r="A135" s="7">
        <v>49</v>
      </c>
      <c r="B135" s="39">
        <v>548</v>
      </c>
      <c r="C135" s="39">
        <v>1624</v>
      </c>
      <c r="D135" s="39">
        <v>929</v>
      </c>
      <c r="E135" s="39">
        <v>812</v>
      </c>
      <c r="F135" s="39">
        <v>3772</v>
      </c>
      <c r="G135" s="39">
        <v>107</v>
      </c>
      <c r="H135" s="39">
        <v>7792</v>
      </c>
      <c r="I135" s="39">
        <v>4180</v>
      </c>
      <c r="J135" s="39">
        <v>1427</v>
      </c>
      <c r="K135" s="39">
        <v>1979</v>
      </c>
      <c r="L135" s="39">
        <v>206</v>
      </c>
      <c r="M135" s="39">
        <v>7792</v>
      </c>
      <c r="N135" s="39">
        <v>1</v>
      </c>
      <c r="O135" s="39">
        <v>1</v>
      </c>
      <c r="P135" s="39">
        <v>0</v>
      </c>
      <c r="Q135" s="39">
        <v>0</v>
      </c>
      <c r="R135" s="39">
        <v>0</v>
      </c>
      <c r="S135" s="39">
        <v>0</v>
      </c>
      <c r="T135" s="39">
        <v>2942</v>
      </c>
      <c r="U135" s="39">
        <v>1074</v>
      </c>
      <c r="V135" s="39">
        <v>1680</v>
      </c>
      <c r="W135">
        <v>7792</v>
      </c>
      <c r="X135">
        <f>W135-H135</f>
        <v>0</v>
      </c>
      <c r="Y135">
        <f>W135-M135</f>
        <v>0</v>
      </c>
      <c r="Z135">
        <f>H135-M135</f>
        <v>0</v>
      </c>
      <c r="AA135">
        <f t="shared" si="4"/>
        <v>7792</v>
      </c>
      <c r="AB135">
        <f t="shared" si="8"/>
        <v>7792</v>
      </c>
      <c r="AC135">
        <f t="shared" si="9"/>
        <v>0</v>
      </c>
    </row>
    <row r="136" spans="1:29" ht="13.5" thickBot="1">
      <c r="A136" s="7">
        <v>50</v>
      </c>
      <c r="B136" s="39">
        <v>573</v>
      </c>
      <c r="C136" s="39">
        <v>1569</v>
      </c>
      <c r="D136" s="39">
        <v>895</v>
      </c>
      <c r="E136" s="39">
        <v>752</v>
      </c>
      <c r="F136" s="39">
        <v>3966</v>
      </c>
      <c r="G136" s="39">
        <v>-204</v>
      </c>
      <c r="H136" s="39">
        <v>7551</v>
      </c>
      <c r="I136" s="39">
        <v>4031</v>
      </c>
      <c r="J136" s="39">
        <v>1531</v>
      </c>
      <c r="K136" s="39">
        <v>2047</v>
      </c>
      <c r="L136" s="39">
        <v>-58</v>
      </c>
      <c r="M136" s="39">
        <v>7551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2858</v>
      </c>
      <c r="U136" s="39">
        <v>1167</v>
      </c>
      <c r="V136" s="39">
        <v>1577</v>
      </c>
      <c r="W136">
        <v>7551</v>
      </c>
      <c r="X136">
        <f>W136-H136</f>
        <v>0</v>
      </c>
      <c r="Y136">
        <f>W136-M136</f>
        <v>0</v>
      </c>
      <c r="Z136">
        <f>H136-M136</f>
        <v>0</v>
      </c>
      <c r="AA136">
        <f t="shared" si="4"/>
        <v>7551</v>
      </c>
      <c r="AB136">
        <f t="shared" si="8"/>
        <v>7551</v>
      </c>
      <c r="AC136">
        <f t="shared" si="9"/>
        <v>0</v>
      </c>
    </row>
    <row r="137" spans="1:29" ht="13.5" thickBot="1">
      <c r="A137" s="7">
        <v>51</v>
      </c>
      <c r="B137" s="39">
        <v>533</v>
      </c>
      <c r="C137" s="39">
        <v>1401</v>
      </c>
      <c r="D137" s="39">
        <v>843</v>
      </c>
      <c r="E137" s="39">
        <v>644</v>
      </c>
      <c r="F137" s="39">
        <v>3904</v>
      </c>
      <c r="G137" s="39">
        <v>82</v>
      </c>
      <c r="H137" s="39">
        <v>7407</v>
      </c>
      <c r="I137" s="39">
        <v>3606</v>
      </c>
      <c r="J137" s="39">
        <v>1490</v>
      </c>
      <c r="K137" s="39">
        <v>2007</v>
      </c>
      <c r="L137" s="39">
        <v>304</v>
      </c>
      <c r="M137" s="39">
        <v>7407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2788</v>
      </c>
      <c r="U137" s="39">
        <v>1167</v>
      </c>
      <c r="V137" s="39">
        <v>1616</v>
      </c>
      <c r="W137">
        <v>7407</v>
      </c>
      <c r="X137">
        <f>W137-H137</f>
        <v>0</v>
      </c>
      <c r="Y137">
        <f>W137-M137</f>
        <v>0</v>
      </c>
      <c r="Z137">
        <f>H137-M137</f>
        <v>0</v>
      </c>
      <c r="AA137">
        <f t="shared" si="4"/>
        <v>7407</v>
      </c>
      <c r="AB137">
        <f t="shared" si="8"/>
        <v>7407</v>
      </c>
      <c r="AC137">
        <f t="shared" si="9"/>
        <v>0</v>
      </c>
    </row>
    <row r="138" spans="1:29" ht="13.5" thickBot="1">
      <c r="A138" s="7">
        <v>52</v>
      </c>
      <c r="B138" s="39">
        <v>597</v>
      </c>
      <c r="C138" s="39">
        <v>1532</v>
      </c>
      <c r="D138" s="39">
        <v>926</v>
      </c>
      <c r="E138" s="39">
        <v>715</v>
      </c>
      <c r="F138" s="39">
        <v>4445</v>
      </c>
      <c r="G138" s="39">
        <v>78</v>
      </c>
      <c r="H138" s="39">
        <v>8293</v>
      </c>
      <c r="I138" s="39">
        <v>3905</v>
      </c>
      <c r="J138" s="39">
        <v>1676</v>
      </c>
      <c r="K138" s="39">
        <v>2489</v>
      </c>
      <c r="L138" s="39">
        <v>223</v>
      </c>
      <c r="M138" s="39">
        <v>8293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2822</v>
      </c>
      <c r="U138" s="39">
        <v>1167</v>
      </c>
      <c r="V138" s="39">
        <v>1549</v>
      </c>
      <c r="W138">
        <v>8293</v>
      </c>
      <c r="X138">
        <f>W138-H138</f>
        <v>0</v>
      </c>
      <c r="Y138">
        <f>W138-M138</f>
        <v>0</v>
      </c>
      <c r="Z138">
        <f>H138-M138</f>
        <v>0</v>
      </c>
      <c r="AA138">
        <f t="shared" si="4"/>
        <v>8293</v>
      </c>
      <c r="AB138">
        <f t="shared" si="8"/>
        <v>8293</v>
      </c>
      <c r="AC138">
        <f t="shared" si="9"/>
        <v>0</v>
      </c>
    </row>
    <row r="139" spans="1:23" ht="13.5" thickBot="1">
      <c r="A139" s="45" t="s">
        <v>3</v>
      </c>
      <c r="B139" s="39">
        <v>46564</v>
      </c>
      <c r="C139" s="39">
        <v>150465</v>
      </c>
      <c r="D139" s="39">
        <v>81699</v>
      </c>
      <c r="E139" s="39">
        <v>58833</v>
      </c>
      <c r="F139" s="39">
        <v>272610</v>
      </c>
      <c r="G139" s="39">
        <v>6838</v>
      </c>
      <c r="H139" s="39">
        <v>617009</v>
      </c>
      <c r="I139" s="39">
        <v>316378</v>
      </c>
      <c r="J139" s="39">
        <v>123515</v>
      </c>
      <c r="K139" s="39">
        <v>160808</v>
      </c>
      <c r="L139" s="39">
        <v>16308</v>
      </c>
      <c r="M139" s="39">
        <v>617009</v>
      </c>
      <c r="N139" s="39">
        <v>152</v>
      </c>
      <c r="O139" s="39">
        <v>91</v>
      </c>
      <c r="P139" s="39">
        <v>8</v>
      </c>
      <c r="Q139" s="39">
        <v>7</v>
      </c>
      <c r="R139" s="39">
        <v>2</v>
      </c>
      <c r="S139" s="39">
        <v>18</v>
      </c>
      <c r="T139" s="39">
        <v>10874</v>
      </c>
      <c r="U139" s="39">
        <v>1029</v>
      </c>
      <c r="V139" s="39">
        <v>11143</v>
      </c>
      <c r="W139" s="39">
        <f>SUM(W87:W138)</f>
        <v>617009</v>
      </c>
    </row>
    <row r="141" spans="1:20" ht="12.75">
      <c r="A141" s="6"/>
      <c r="B141" s="6" t="s">
        <v>47</v>
      </c>
      <c r="C141" s="6" t="s">
        <v>26</v>
      </c>
      <c r="D141" s="6"/>
      <c r="E141" s="6"/>
      <c r="G141" s="6" t="s">
        <v>27</v>
      </c>
      <c r="H141" s="6" t="s">
        <v>28</v>
      </c>
      <c r="I141" s="6"/>
      <c r="K141" s="6" t="s">
        <v>29</v>
      </c>
      <c r="L141" s="6" t="s">
        <v>30</v>
      </c>
      <c r="O141" s="6" t="s">
        <v>52</v>
      </c>
      <c r="P141" s="6" t="s">
        <v>53</v>
      </c>
      <c r="Q141" s="6"/>
      <c r="R141" s="6" t="s">
        <v>54</v>
      </c>
      <c r="S141" s="6" t="s">
        <v>55</v>
      </c>
      <c r="T141" s="6"/>
    </row>
    <row r="142" spans="15:23" ht="12.75">
      <c r="O142" s="6" t="s">
        <v>57</v>
      </c>
      <c r="P142" s="6"/>
      <c r="Q142" s="6" t="s">
        <v>56</v>
      </c>
      <c r="R142" s="6"/>
      <c r="S142" s="6"/>
      <c r="T142" s="6"/>
      <c r="W142">
        <f>W139-M139</f>
        <v>0</v>
      </c>
    </row>
    <row r="146" s="6" customFormat="1" ht="12.75">
      <c r="A146" s="6" t="s">
        <v>31</v>
      </c>
    </row>
    <row r="147" s="6" customFormat="1" ht="13.5" thickBot="1">
      <c r="B147" s="6" t="s">
        <v>4</v>
      </c>
    </row>
    <row r="148" spans="1:22" s="6" customFormat="1" ht="13.5" thickBot="1">
      <c r="A148" s="21"/>
      <c r="B148" s="30"/>
      <c r="C148" s="27" t="s">
        <v>14</v>
      </c>
      <c r="D148" s="27"/>
      <c r="E148" s="32"/>
      <c r="F148" s="27"/>
      <c r="G148" s="27"/>
      <c r="H148" s="27"/>
      <c r="I148" s="30" t="s">
        <v>18</v>
      </c>
      <c r="J148" s="27"/>
      <c r="K148" s="27"/>
      <c r="L148" s="27"/>
      <c r="M148" s="31"/>
      <c r="N148" s="33" t="s">
        <v>21</v>
      </c>
      <c r="O148" s="31"/>
      <c r="P148" s="34"/>
      <c r="Q148" s="35" t="s">
        <v>23</v>
      </c>
      <c r="R148" s="27"/>
      <c r="S148" s="31"/>
      <c r="T148" s="30" t="s">
        <v>51</v>
      </c>
      <c r="U148" s="27"/>
      <c r="V148" s="31"/>
    </row>
    <row r="149" spans="1:22" s="6" customFormat="1" ht="13.5" thickBot="1">
      <c r="A149" s="29" t="s">
        <v>36</v>
      </c>
      <c r="B149" s="36" t="s">
        <v>7</v>
      </c>
      <c r="C149" s="37" t="s">
        <v>8</v>
      </c>
      <c r="D149" s="37" t="s">
        <v>9</v>
      </c>
      <c r="E149" s="37" t="s">
        <v>10</v>
      </c>
      <c r="F149" s="37" t="s">
        <v>11</v>
      </c>
      <c r="G149" s="37" t="s">
        <v>12</v>
      </c>
      <c r="H149" s="38" t="s">
        <v>13</v>
      </c>
      <c r="I149" s="41" t="s">
        <v>15</v>
      </c>
      <c r="J149" s="37" t="s">
        <v>16</v>
      </c>
      <c r="K149" s="37" t="s">
        <v>17</v>
      </c>
      <c r="L149" s="37" t="s">
        <v>12</v>
      </c>
      <c r="M149" s="26" t="s">
        <v>13</v>
      </c>
      <c r="N149" s="36" t="s">
        <v>19</v>
      </c>
      <c r="O149" s="26" t="s">
        <v>20</v>
      </c>
      <c r="P149" s="36" t="s">
        <v>45</v>
      </c>
      <c r="Q149" s="37" t="s">
        <v>46</v>
      </c>
      <c r="R149" s="37" t="s">
        <v>22</v>
      </c>
      <c r="S149" s="38" t="s">
        <v>13</v>
      </c>
      <c r="T149" s="36" t="s">
        <v>48</v>
      </c>
      <c r="U149" s="37" t="s">
        <v>49</v>
      </c>
      <c r="V149" s="38" t="s">
        <v>50</v>
      </c>
    </row>
    <row r="150" spans="1:22" ht="13.5" thickBot="1">
      <c r="A150" s="62" t="s">
        <v>32</v>
      </c>
      <c r="B150" s="39">
        <f>SUM(B87:B99)</f>
        <v>10828</v>
      </c>
      <c r="C150" s="39">
        <f aca="true" t="shared" si="17" ref="C150:S150">SUM(C87:C99)</f>
        <v>31653</v>
      </c>
      <c r="D150" s="39">
        <f t="shared" si="17"/>
        <v>17273</v>
      </c>
      <c r="E150" s="39">
        <f t="shared" si="17"/>
        <v>11891</v>
      </c>
      <c r="F150" s="39">
        <f t="shared" si="17"/>
        <v>57523</v>
      </c>
      <c r="G150" s="39">
        <f t="shared" si="17"/>
        <v>1567</v>
      </c>
      <c r="H150" s="39">
        <f t="shared" si="17"/>
        <v>130735</v>
      </c>
      <c r="I150" s="39">
        <f t="shared" si="17"/>
        <v>66441</v>
      </c>
      <c r="J150" s="39">
        <f t="shared" si="17"/>
        <v>25685</v>
      </c>
      <c r="K150" s="39">
        <f t="shared" si="17"/>
        <v>34849</v>
      </c>
      <c r="L150" s="39">
        <f t="shared" si="17"/>
        <v>3760</v>
      </c>
      <c r="M150" s="39">
        <f t="shared" si="17"/>
        <v>130735</v>
      </c>
      <c r="N150" s="39">
        <f t="shared" si="17"/>
        <v>35</v>
      </c>
      <c r="O150" s="39">
        <f t="shared" si="17"/>
        <v>19</v>
      </c>
      <c r="P150" s="39">
        <f t="shared" si="17"/>
        <v>1</v>
      </c>
      <c r="Q150" s="39">
        <f t="shared" si="17"/>
        <v>0</v>
      </c>
      <c r="R150" s="39">
        <f t="shared" si="17"/>
        <v>2</v>
      </c>
      <c r="S150" s="39">
        <f t="shared" si="17"/>
        <v>3</v>
      </c>
      <c r="T150" s="39"/>
      <c r="U150" s="39"/>
      <c r="V150" s="39"/>
    </row>
    <row r="151" spans="1:22" ht="13.5" thickBot="1">
      <c r="A151" s="63" t="s">
        <v>33</v>
      </c>
      <c r="B151" s="40">
        <f>SUM(B100:B112)</f>
        <v>11506</v>
      </c>
      <c r="C151" s="40">
        <f aca="true" t="shared" si="18" ref="C151:S151">SUM(C100:C112)</f>
        <v>37973</v>
      </c>
      <c r="D151" s="40">
        <f t="shared" si="18"/>
        <v>19627</v>
      </c>
      <c r="E151" s="40">
        <f t="shared" si="18"/>
        <v>12336</v>
      </c>
      <c r="F151" s="40">
        <f t="shared" si="18"/>
        <v>50457</v>
      </c>
      <c r="G151" s="40">
        <f t="shared" si="18"/>
        <v>1134</v>
      </c>
      <c r="H151" s="40">
        <f t="shared" si="18"/>
        <v>133033</v>
      </c>
      <c r="I151" s="40">
        <f t="shared" si="18"/>
        <v>70587</v>
      </c>
      <c r="J151" s="40">
        <f t="shared" si="18"/>
        <v>26646</v>
      </c>
      <c r="K151" s="40">
        <f t="shared" si="18"/>
        <v>32348</v>
      </c>
      <c r="L151" s="40">
        <f t="shared" si="18"/>
        <v>3452</v>
      </c>
      <c r="M151" s="40">
        <f t="shared" si="18"/>
        <v>133033</v>
      </c>
      <c r="N151" s="40">
        <f t="shared" si="18"/>
        <v>16</v>
      </c>
      <c r="O151" s="40">
        <f t="shared" si="18"/>
        <v>18</v>
      </c>
      <c r="P151" s="40">
        <f t="shared" si="18"/>
        <v>7</v>
      </c>
      <c r="Q151" s="40">
        <f t="shared" si="18"/>
        <v>7</v>
      </c>
      <c r="R151" s="40">
        <f t="shared" si="18"/>
        <v>0</v>
      </c>
      <c r="S151" s="40">
        <f t="shared" si="18"/>
        <v>14</v>
      </c>
      <c r="T151" s="39"/>
      <c r="U151" s="39"/>
      <c r="V151" s="39"/>
    </row>
    <row r="152" spans="1:22" ht="13.5" thickBot="1">
      <c r="A152" s="63" t="s">
        <v>34</v>
      </c>
      <c r="B152" s="40">
        <f>SUM(B113:B125)</f>
        <v>16513</v>
      </c>
      <c r="C152" s="40">
        <f aca="true" t="shared" si="19" ref="C152:S152">SUM(C113:C125)</f>
        <v>57765</v>
      </c>
      <c r="D152" s="40">
        <f t="shared" si="19"/>
        <v>30669</v>
      </c>
      <c r="E152" s="40">
        <f t="shared" si="19"/>
        <v>23660</v>
      </c>
      <c r="F152" s="40">
        <f t="shared" si="19"/>
        <v>111042</v>
      </c>
      <c r="G152" s="40">
        <f t="shared" si="19"/>
        <v>3260</v>
      </c>
      <c r="H152" s="40">
        <f t="shared" si="19"/>
        <v>242909</v>
      </c>
      <c r="I152" s="40">
        <f t="shared" si="19"/>
        <v>121783</v>
      </c>
      <c r="J152" s="40">
        <f t="shared" si="19"/>
        <v>49692</v>
      </c>
      <c r="K152" s="40">
        <f t="shared" si="19"/>
        <v>64998</v>
      </c>
      <c r="L152" s="40">
        <f t="shared" si="19"/>
        <v>6436</v>
      </c>
      <c r="M152" s="40">
        <f t="shared" si="19"/>
        <v>242909</v>
      </c>
      <c r="N152" s="40">
        <f t="shared" si="19"/>
        <v>97</v>
      </c>
      <c r="O152" s="40">
        <f t="shared" si="19"/>
        <v>50</v>
      </c>
      <c r="P152" s="40">
        <f t="shared" si="19"/>
        <v>0</v>
      </c>
      <c r="Q152" s="40">
        <f t="shared" si="19"/>
        <v>0</v>
      </c>
      <c r="R152" s="40">
        <f t="shared" si="19"/>
        <v>0</v>
      </c>
      <c r="S152" s="40">
        <f t="shared" si="19"/>
        <v>0</v>
      </c>
      <c r="T152" s="39"/>
      <c r="U152" s="39"/>
      <c r="V152" s="39"/>
    </row>
    <row r="153" spans="1:22" ht="13.5" thickBot="1">
      <c r="A153" s="29" t="s">
        <v>35</v>
      </c>
      <c r="B153" s="43">
        <f>SUM(B126:B138)</f>
        <v>7717</v>
      </c>
      <c r="C153" s="43">
        <f aca="true" t="shared" si="20" ref="C153:S153">SUM(C126:C138)</f>
        <v>23074</v>
      </c>
      <c r="D153" s="43">
        <f t="shared" si="20"/>
        <v>14130</v>
      </c>
      <c r="E153" s="43">
        <f t="shared" si="20"/>
        <v>10946</v>
      </c>
      <c r="F153" s="43">
        <f t="shared" si="20"/>
        <v>53588</v>
      </c>
      <c r="G153" s="43">
        <f t="shared" si="20"/>
        <v>877</v>
      </c>
      <c r="H153" s="43">
        <f t="shared" si="20"/>
        <v>110332</v>
      </c>
      <c r="I153" s="43">
        <f t="shared" si="20"/>
        <v>57567</v>
      </c>
      <c r="J153" s="43">
        <f t="shared" si="20"/>
        <v>21492</v>
      </c>
      <c r="K153" s="43">
        <f t="shared" si="20"/>
        <v>28613</v>
      </c>
      <c r="L153" s="43">
        <f t="shared" si="20"/>
        <v>2660</v>
      </c>
      <c r="M153" s="43">
        <f t="shared" si="20"/>
        <v>110332</v>
      </c>
      <c r="N153" s="43">
        <f t="shared" si="20"/>
        <v>4</v>
      </c>
      <c r="O153" s="43">
        <f t="shared" si="20"/>
        <v>4</v>
      </c>
      <c r="P153" s="43">
        <f t="shared" si="20"/>
        <v>0</v>
      </c>
      <c r="Q153" s="43">
        <f t="shared" si="20"/>
        <v>0</v>
      </c>
      <c r="R153" s="43">
        <f t="shared" si="20"/>
        <v>0</v>
      </c>
      <c r="S153" s="43">
        <f t="shared" si="20"/>
        <v>1</v>
      </c>
      <c r="T153" s="39"/>
      <c r="U153" s="39"/>
      <c r="V153" s="39"/>
    </row>
    <row r="154" spans="1:22" ht="13.5" thickBot="1">
      <c r="A154" s="45" t="s">
        <v>3</v>
      </c>
      <c r="B154" s="46">
        <f>SUM(B150:B153)</f>
        <v>46564</v>
      </c>
      <c r="C154" s="46">
        <f aca="true" t="shared" si="21" ref="C154:S154">SUM(C150:C153)</f>
        <v>150465</v>
      </c>
      <c r="D154" s="46">
        <f t="shared" si="21"/>
        <v>81699</v>
      </c>
      <c r="E154" s="46">
        <f t="shared" si="21"/>
        <v>58833</v>
      </c>
      <c r="F154" s="46">
        <f t="shared" si="21"/>
        <v>272610</v>
      </c>
      <c r="G154" s="46">
        <f t="shared" si="21"/>
        <v>6838</v>
      </c>
      <c r="H154" s="46">
        <f t="shared" si="21"/>
        <v>617009</v>
      </c>
      <c r="I154" s="46">
        <f t="shared" si="21"/>
        <v>316378</v>
      </c>
      <c r="J154" s="46">
        <f t="shared" si="21"/>
        <v>123515</v>
      </c>
      <c r="K154" s="46">
        <f t="shared" si="21"/>
        <v>160808</v>
      </c>
      <c r="L154" s="46">
        <f t="shared" si="21"/>
        <v>16308</v>
      </c>
      <c r="M154" s="46">
        <f t="shared" si="21"/>
        <v>617009</v>
      </c>
      <c r="N154" s="46">
        <f t="shared" si="21"/>
        <v>152</v>
      </c>
      <c r="O154" s="46">
        <f t="shared" si="21"/>
        <v>91</v>
      </c>
      <c r="P154" s="46">
        <f t="shared" si="21"/>
        <v>8</v>
      </c>
      <c r="Q154" s="46">
        <f t="shared" si="21"/>
        <v>7</v>
      </c>
      <c r="R154" s="46">
        <f t="shared" si="21"/>
        <v>2</v>
      </c>
      <c r="S154" s="46">
        <f t="shared" si="21"/>
        <v>18</v>
      </c>
      <c r="T154" s="39"/>
      <c r="U154" s="39"/>
      <c r="V154" s="39"/>
    </row>
    <row r="155" spans="19:23" ht="12.75">
      <c r="S155" s="14"/>
      <c r="T155" s="14"/>
      <c r="U155" s="14"/>
      <c r="V155" s="14"/>
      <c r="W155" s="14"/>
    </row>
    <row r="156" spans="1:20" ht="12.75">
      <c r="A156" s="6"/>
      <c r="B156" s="6" t="s">
        <v>47</v>
      </c>
      <c r="C156" s="6" t="s">
        <v>26</v>
      </c>
      <c r="D156" s="6"/>
      <c r="E156" s="6"/>
      <c r="G156" s="6" t="s">
        <v>27</v>
      </c>
      <c r="H156" s="6" t="s">
        <v>28</v>
      </c>
      <c r="I156" s="6"/>
      <c r="K156" s="6" t="s">
        <v>29</v>
      </c>
      <c r="L156" s="6" t="s">
        <v>30</v>
      </c>
      <c r="O156" s="6" t="s">
        <v>52</v>
      </c>
      <c r="P156" s="6" t="s">
        <v>53</v>
      </c>
      <c r="Q156" s="6"/>
      <c r="R156" s="6" t="s">
        <v>54</v>
      </c>
      <c r="S156" s="6" t="s">
        <v>55</v>
      </c>
      <c r="T156" s="6"/>
    </row>
    <row r="157" spans="15:20" ht="12.75">
      <c r="O157" s="6" t="s">
        <v>57</v>
      </c>
      <c r="P157" s="6"/>
      <c r="Q157" s="6" t="s">
        <v>56</v>
      </c>
      <c r="R157" s="6"/>
      <c r="S157" s="6"/>
      <c r="T157" s="6"/>
    </row>
    <row r="158" spans="19:23" ht="12.75">
      <c r="S158" s="14"/>
      <c r="T158" s="14"/>
      <c r="U158" s="14"/>
      <c r="V158" s="14"/>
      <c r="W158" s="14"/>
    </row>
    <row r="159" spans="19:23" ht="12.75">
      <c r="S159" s="14"/>
      <c r="T159" s="14"/>
      <c r="U159" s="14"/>
      <c r="V159" s="14"/>
      <c r="W159" s="14"/>
    </row>
    <row r="160" spans="1:23" s="53" customFormat="1" ht="13.5" thickBot="1">
      <c r="A160" s="6" t="s">
        <v>42</v>
      </c>
      <c r="B160" s="6"/>
      <c r="C160" s="6"/>
      <c r="D160" s="6"/>
      <c r="E160" s="6"/>
      <c r="F160" s="6"/>
      <c r="G160" s="6"/>
      <c r="S160" s="61"/>
      <c r="T160" s="14"/>
      <c r="U160" s="14"/>
      <c r="V160" s="14"/>
      <c r="W160" s="61"/>
    </row>
    <row r="161" spans="1:25" s="53" customFormat="1" ht="13.5" thickBot="1">
      <c r="A161" s="6"/>
      <c r="B161" s="6" t="s">
        <v>41</v>
      </c>
      <c r="C161" s="6"/>
      <c r="D161" s="6"/>
      <c r="E161" s="6"/>
      <c r="F161" s="6"/>
      <c r="G161" s="6"/>
      <c r="M161" s="21"/>
      <c r="N161" s="30"/>
      <c r="O161" s="27" t="s">
        <v>14</v>
      </c>
      <c r="P161" s="27"/>
      <c r="Q161" s="32"/>
      <c r="R161" s="27"/>
      <c r="S161" s="27"/>
      <c r="T161" s="27"/>
      <c r="U161" s="30" t="s">
        <v>18</v>
      </c>
      <c r="V161" s="27"/>
      <c r="W161" s="27"/>
      <c r="X161" s="27"/>
      <c r="Y161" s="31"/>
    </row>
    <row r="162" spans="1:25" s="53" customFormat="1" ht="13.5" thickBot="1">
      <c r="A162" s="6"/>
      <c r="B162" s="6" t="s">
        <v>38</v>
      </c>
      <c r="C162" s="6"/>
      <c r="D162" s="6"/>
      <c r="E162" s="6"/>
      <c r="F162" s="6"/>
      <c r="G162" s="6"/>
      <c r="M162" s="29" t="s">
        <v>36</v>
      </c>
      <c r="N162" s="36" t="s">
        <v>7</v>
      </c>
      <c r="O162" s="37" t="s">
        <v>8</v>
      </c>
      <c r="P162" s="37" t="s">
        <v>9</v>
      </c>
      <c r="Q162" s="37" t="s">
        <v>10</v>
      </c>
      <c r="R162" s="37" t="s">
        <v>11</v>
      </c>
      <c r="S162" s="37" t="s">
        <v>12</v>
      </c>
      <c r="T162" s="38" t="s">
        <v>13</v>
      </c>
      <c r="U162" s="41" t="s">
        <v>15</v>
      </c>
      <c r="V162" s="37" t="s">
        <v>16</v>
      </c>
      <c r="W162" s="37" t="s">
        <v>17</v>
      </c>
      <c r="X162" s="37" t="s">
        <v>12</v>
      </c>
      <c r="Y162" s="26" t="s">
        <v>13</v>
      </c>
    </row>
    <row r="163" spans="1:25" s="6" customFormat="1" ht="13.5" thickBot="1">
      <c r="A163" s="21"/>
      <c r="B163" s="30"/>
      <c r="C163" s="27" t="s">
        <v>14</v>
      </c>
      <c r="D163" s="27"/>
      <c r="E163" s="32"/>
      <c r="F163" s="27"/>
      <c r="G163" s="27"/>
      <c r="H163" s="27"/>
      <c r="I163" s="52" t="s">
        <v>40</v>
      </c>
      <c r="J163" s="50"/>
      <c r="K163" s="13"/>
      <c r="L163" s="13"/>
      <c r="M163" s="62" t="s">
        <v>84</v>
      </c>
      <c r="N163" s="100">
        <f>B150/$H150*100</f>
        <v>8.282403334990631</v>
      </c>
      <c r="O163" s="100">
        <f aca="true" t="shared" si="22" ref="O163:T163">C150/$H150*100</f>
        <v>24.21157302941064</v>
      </c>
      <c r="P163" s="100">
        <f t="shared" si="22"/>
        <v>13.21222319960225</v>
      </c>
      <c r="Q163" s="100">
        <f t="shared" si="22"/>
        <v>9.095498527555742</v>
      </c>
      <c r="R163" s="100">
        <f t="shared" si="22"/>
        <v>43.99969403755689</v>
      </c>
      <c r="S163" s="100">
        <f t="shared" si="22"/>
        <v>1.198607870883849</v>
      </c>
      <c r="T163" s="100">
        <f t="shared" si="22"/>
        <v>100</v>
      </c>
      <c r="U163" s="100">
        <f aca="true" t="shared" si="23" ref="U163:Y167">I150/$M150*100</f>
        <v>50.82112670669675</v>
      </c>
      <c r="V163" s="100">
        <f t="shared" si="23"/>
        <v>19.646613378207824</v>
      </c>
      <c r="W163" s="100">
        <f t="shared" si="23"/>
        <v>26.656212949860404</v>
      </c>
      <c r="X163" s="100">
        <f t="shared" si="23"/>
        <v>2.8760469652350173</v>
      </c>
      <c r="Y163" s="100">
        <f t="shared" si="23"/>
        <v>100</v>
      </c>
    </row>
    <row r="164" spans="1:25" s="6" customFormat="1" ht="13.5" thickBot="1">
      <c r="A164" s="29" t="s">
        <v>6</v>
      </c>
      <c r="B164" s="36" t="s">
        <v>7</v>
      </c>
      <c r="C164" s="37" t="s">
        <v>8</v>
      </c>
      <c r="D164" s="37" t="s">
        <v>9</v>
      </c>
      <c r="E164" s="37" t="s">
        <v>10</v>
      </c>
      <c r="F164" s="37" t="s">
        <v>11</v>
      </c>
      <c r="G164" s="37" t="s">
        <v>12</v>
      </c>
      <c r="H164" s="26" t="s">
        <v>13</v>
      </c>
      <c r="I164" s="51" t="s">
        <v>39</v>
      </c>
      <c r="J164" s="50"/>
      <c r="K164" s="13"/>
      <c r="L164" s="13"/>
      <c r="M164" s="63" t="s">
        <v>89</v>
      </c>
      <c r="N164" s="100">
        <f>B151/$H151*100</f>
        <v>8.648981831575624</v>
      </c>
      <c r="O164" s="100">
        <f aca="true" t="shared" si="24" ref="O164:T167">C151/$H151*100</f>
        <v>28.544045462404068</v>
      </c>
      <c r="P164" s="100">
        <f t="shared" si="24"/>
        <v>14.753482218697616</v>
      </c>
      <c r="Q164" s="100">
        <f t="shared" si="24"/>
        <v>9.272887178369277</v>
      </c>
      <c r="R164" s="100">
        <f t="shared" si="24"/>
        <v>37.928183232731726</v>
      </c>
      <c r="S164" s="100">
        <f t="shared" si="24"/>
        <v>0.8524200762216892</v>
      </c>
      <c r="T164" s="100">
        <f t="shared" si="24"/>
        <v>100</v>
      </c>
      <c r="U164" s="100">
        <f t="shared" si="23"/>
        <v>53.05976712545007</v>
      </c>
      <c r="V164" s="100">
        <f t="shared" si="23"/>
        <v>20.029616711642976</v>
      </c>
      <c r="W164" s="100">
        <f t="shared" si="23"/>
        <v>24.31577127479648</v>
      </c>
      <c r="X164" s="100">
        <f t="shared" si="23"/>
        <v>2.594844888110469</v>
      </c>
      <c r="Y164" s="100">
        <f t="shared" si="23"/>
        <v>100</v>
      </c>
    </row>
    <row r="165" spans="1:25" ht="13.5" thickBot="1">
      <c r="A165" s="62">
        <v>1</v>
      </c>
      <c r="B165" s="39">
        <v>1</v>
      </c>
      <c r="C165" s="39">
        <v>2</v>
      </c>
      <c r="D165" s="39">
        <v>1</v>
      </c>
      <c r="E165" s="39">
        <v>0</v>
      </c>
      <c r="F165" s="39">
        <v>2</v>
      </c>
      <c r="G165" s="39">
        <v>1</v>
      </c>
      <c r="H165" s="39">
        <v>7</v>
      </c>
      <c r="I165" s="39">
        <v>0</v>
      </c>
      <c r="J165" s="14">
        <v>7</v>
      </c>
      <c r="K165" s="14">
        <f>H165-J165</f>
        <v>0</v>
      </c>
      <c r="L165" s="14"/>
      <c r="M165" s="63" t="s">
        <v>86</v>
      </c>
      <c r="N165" s="100">
        <f>B152/$H152*100</f>
        <v>6.79801901123466</v>
      </c>
      <c r="O165" s="100">
        <f t="shared" si="24"/>
        <v>23.780510396897604</v>
      </c>
      <c r="P165" s="100">
        <f t="shared" si="24"/>
        <v>12.625715803037352</v>
      </c>
      <c r="Q165" s="100">
        <f t="shared" si="24"/>
        <v>9.740273106389635</v>
      </c>
      <c r="R165" s="100">
        <f t="shared" si="24"/>
        <v>45.71341531190693</v>
      </c>
      <c r="S165" s="100">
        <f t="shared" si="24"/>
        <v>1.3420663705338212</v>
      </c>
      <c r="T165" s="100">
        <f t="shared" si="24"/>
        <v>100</v>
      </c>
      <c r="U165" s="100">
        <f t="shared" si="23"/>
        <v>50.135235829055325</v>
      </c>
      <c r="V165" s="100">
        <f t="shared" si="23"/>
        <v>20.457043584222898</v>
      </c>
      <c r="W165" s="100">
        <f t="shared" si="23"/>
        <v>26.75816869691942</v>
      </c>
      <c r="X165" s="100">
        <f t="shared" si="23"/>
        <v>2.6495518898023542</v>
      </c>
      <c r="Y165" s="100">
        <f t="shared" si="23"/>
        <v>100</v>
      </c>
    </row>
    <row r="166" spans="1:25" ht="13.5" thickBot="1">
      <c r="A166" s="63">
        <v>2</v>
      </c>
      <c r="B166" s="39">
        <v>3</v>
      </c>
      <c r="C166" s="39">
        <v>5</v>
      </c>
      <c r="D166" s="39">
        <v>1</v>
      </c>
      <c r="E166" s="39">
        <v>1</v>
      </c>
      <c r="F166" s="39">
        <v>3</v>
      </c>
      <c r="G166" s="39">
        <v>0</v>
      </c>
      <c r="H166" s="39">
        <v>13</v>
      </c>
      <c r="I166" s="39">
        <v>0</v>
      </c>
      <c r="J166" s="14">
        <v>13</v>
      </c>
      <c r="K166" s="14">
        <f aca="true" t="shared" si="25" ref="K166:K217">H166-J166</f>
        <v>0</v>
      </c>
      <c r="L166" s="14"/>
      <c r="M166" s="29" t="s">
        <v>87</v>
      </c>
      <c r="N166" s="100">
        <f>B153/$H153*100</f>
        <v>6.9943443425298195</v>
      </c>
      <c r="O166" s="100">
        <f t="shared" si="24"/>
        <v>20.913243664576004</v>
      </c>
      <c r="P166" s="100">
        <f t="shared" si="24"/>
        <v>12.80680129065004</v>
      </c>
      <c r="Q166" s="100">
        <f t="shared" si="24"/>
        <v>9.920965812275677</v>
      </c>
      <c r="R166" s="100">
        <f t="shared" si="24"/>
        <v>48.569771235906174</v>
      </c>
      <c r="S166" s="100">
        <f t="shared" si="24"/>
        <v>0.7948736540622848</v>
      </c>
      <c r="T166" s="100">
        <f t="shared" si="24"/>
        <v>100</v>
      </c>
      <c r="U166" s="100">
        <f t="shared" si="23"/>
        <v>52.17615922851031</v>
      </c>
      <c r="V166" s="100">
        <f t="shared" si="23"/>
        <v>19.47938947902694</v>
      </c>
      <c r="W166" s="100">
        <f t="shared" si="23"/>
        <v>25.933546024725374</v>
      </c>
      <c r="X166" s="100">
        <f t="shared" si="23"/>
        <v>2.4109052677373746</v>
      </c>
      <c r="Y166" s="100">
        <f t="shared" si="23"/>
        <v>100</v>
      </c>
    </row>
    <row r="167" spans="1:25" ht="13.5" thickBot="1">
      <c r="A167" s="63">
        <v>3</v>
      </c>
      <c r="B167" s="39">
        <v>3</v>
      </c>
      <c r="C167" s="39">
        <v>6</v>
      </c>
      <c r="D167" s="39">
        <v>2</v>
      </c>
      <c r="E167" s="39">
        <v>0</v>
      </c>
      <c r="F167" s="39">
        <v>4</v>
      </c>
      <c r="G167" s="39">
        <v>0</v>
      </c>
      <c r="H167" s="39">
        <v>15</v>
      </c>
      <c r="I167" s="39">
        <v>1</v>
      </c>
      <c r="J167" s="14">
        <v>15</v>
      </c>
      <c r="K167" s="14">
        <f t="shared" si="25"/>
        <v>0</v>
      </c>
      <c r="L167" s="14"/>
      <c r="M167" s="45" t="s">
        <v>3</v>
      </c>
      <c r="N167" s="100">
        <f>B154/$H154*100</f>
        <v>7.546729464237961</v>
      </c>
      <c r="O167" s="100">
        <f t="shared" si="24"/>
        <v>24.38619209768415</v>
      </c>
      <c r="P167" s="100">
        <f t="shared" si="24"/>
        <v>13.241135866737764</v>
      </c>
      <c r="Q167" s="100">
        <f t="shared" si="24"/>
        <v>9.535193165739884</v>
      </c>
      <c r="R167" s="100">
        <f t="shared" si="24"/>
        <v>44.182499769047126</v>
      </c>
      <c r="S167" s="100">
        <f t="shared" si="24"/>
        <v>1.1082496365531136</v>
      </c>
      <c r="T167" s="100">
        <f t="shared" si="24"/>
        <v>100</v>
      </c>
      <c r="U167" s="100">
        <f t="shared" si="23"/>
        <v>51.27607538949999</v>
      </c>
      <c r="V167" s="100">
        <f t="shared" si="23"/>
        <v>20.018346571930067</v>
      </c>
      <c r="W167" s="100">
        <f t="shared" si="23"/>
        <v>26.062504760870585</v>
      </c>
      <c r="X167" s="100">
        <f t="shared" si="23"/>
        <v>2.6430732776993526</v>
      </c>
      <c r="Y167" s="100">
        <f t="shared" si="23"/>
        <v>100</v>
      </c>
    </row>
    <row r="168" spans="1:21" ht="13.5" thickBot="1">
      <c r="A168" s="63">
        <v>4</v>
      </c>
      <c r="B168" s="39">
        <v>3</v>
      </c>
      <c r="C168" s="39">
        <v>3</v>
      </c>
      <c r="D168" s="39">
        <v>0</v>
      </c>
      <c r="E168" s="39">
        <v>0</v>
      </c>
      <c r="F168" s="39">
        <v>3</v>
      </c>
      <c r="G168" s="39">
        <v>1</v>
      </c>
      <c r="H168" s="39">
        <v>10</v>
      </c>
      <c r="I168" s="39">
        <v>0</v>
      </c>
      <c r="J168" s="14">
        <v>10</v>
      </c>
      <c r="K168" s="14">
        <f t="shared" si="25"/>
        <v>0</v>
      </c>
      <c r="L168" s="14"/>
      <c r="M168" s="48"/>
      <c r="N168" s="14"/>
      <c r="O168" s="14"/>
      <c r="P168" s="14"/>
      <c r="Q168" s="14"/>
      <c r="R168" s="14"/>
      <c r="S168" s="14"/>
      <c r="T168" s="14"/>
      <c r="U168" s="14"/>
    </row>
    <row r="169" spans="1:21" ht="13.5" thickBot="1">
      <c r="A169" s="63">
        <v>5</v>
      </c>
      <c r="B169" s="39">
        <v>1</v>
      </c>
      <c r="C169" s="39">
        <v>2</v>
      </c>
      <c r="D169" s="39">
        <v>3</v>
      </c>
      <c r="E169" s="39">
        <v>1</v>
      </c>
      <c r="F169" s="39">
        <v>8</v>
      </c>
      <c r="G169" s="39">
        <v>1</v>
      </c>
      <c r="H169" s="39">
        <v>16</v>
      </c>
      <c r="I169" s="39">
        <v>1</v>
      </c>
      <c r="J169" s="14">
        <v>16</v>
      </c>
      <c r="K169" s="14">
        <f t="shared" si="25"/>
        <v>0</v>
      </c>
      <c r="L169" s="14"/>
      <c r="M169" s="48"/>
      <c r="N169" s="14"/>
      <c r="O169" s="14"/>
      <c r="P169" s="14"/>
      <c r="Q169" s="14"/>
      <c r="R169" s="14"/>
      <c r="S169" s="14"/>
      <c r="T169" s="14"/>
      <c r="U169" s="14"/>
    </row>
    <row r="170" spans="1:19" ht="13.5" thickBot="1">
      <c r="A170" s="63">
        <v>6</v>
      </c>
      <c r="B170" s="39">
        <v>1</v>
      </c>
      <c r="C170" s="39">
        <v>3</v>
      </c>
      <c r="D170" s="39">
        <v>0</v>
      </c>
      <c r="E170" s="39">
        <v>1</v>
      </c>
      <c r="F170" s="39">
        <v>3</v>
      </c>
      <c r="G170" s="39">
        <v>0</v>
      </c>
      <c r="H170" s="39">
        <v>8</v>
      </c>
      <c r="I170" s="39">
        <v>0</v>
      </c>
      <c r="J170" s="14">
        <v>8</v>
      </c>
      <c r="K170" s="14">
        <f t="shared" si="25"/>
        <v>0</v>
      </c>
      <c r="L170" s="14"/>
      <c r="M170" s="14"/>
      <c r="N170" s="14"/>
      <c r="O170" s="14"/>
      <c r="P170" s="14"/>
      <c r="Q170" s="14"/>
      <c r="R170" s="14"/>
      <c r="S170" s="14"/>
    </row>
    <row r="171" spans="1:19" ht="13.5" thickBot="1">
      <c r="A171" s="63">
        <v>7</v>
      </c>
      <c r="B171" s="39">
        <v>5</v>
      </c>
      <c r="C171" s="39">
        <v>4</v>
      </c>
      <c r="D171" s="39">
        <v>5</v>
      </c>
      <c r="E171" s="39">
        <v>0</v>
      </c>
      <c r="F171" s="39">
        <v>2</v>
      </c>
      <c r="G171" s="39">
        <v>0</v>
      </c>
      <c r="H171" s="39">
        <v>16</v>
      </c>
      <c r="I171" s="39">
        <v>0</v>
      </c>
      <c r="J171" s="14">
        <v>16</v>
      </c>
      <c r="K171" s="14">
        <f t="shared" si="25"/>
        <v>0</v>
      </c>
      <c r="L171" s="14"/>
      <c r="M171" s="14"/>
      <c r="N171" s="14"/>
      <c r="O171" s="14"/>
      <c r="P171" s="14"/>
      <c r="Q171" s="14"/>
      <c r="R171" s="14"/>
      <c r="S171" s="14"/>
    </row>
    <row r="172" spans="1:19" ht="13.5" thickBot="1">
      <c r="A172" s="63">
        <v>8</v>
      </c>
      <c r="B172" s="39">
        <v>0</v>
      </c>
      <c r="C172" s="39">
        <v>1</v>
      </c>
      <c r="D172" s="39">
        <v>3</v>
      </c>
      <c r="E172" s="39">
        <v>0</v>
      </c>
      <c r="F172" s="39">
        <v>5</v>
      </c>
      <c r="G172" s="39">
        <v>0</v>
      </c>
      <c r="H172" s="39">
        <v>9</v>
      </c>
      <c r="I172" s="39">
        <v>0</v>
      </c>
      <c r="J172" s="14">
        <v>9</v>
      </c>
      <c r="K172" s="14">
        <f t="shared" si="25"/>
        <v>0</v>
      </c>
      <c r="L172" s="14"/>
      <c r="M172" s="14"/>
      <c r="N172" s="14"/>
      <c r="O172" s="14"/>
      <c r="P172" s="14"/>
      <c r="Q172" s="14"/>
      <c r="R172" s="14"/>
      <c r="S172" s="14"/>
    </row>
    <row r="173" spans="1:19" ht="13.5" thickBot="1">
      <c r="A173" s="63">
        <v>9</v>
      </c>
      <c r="B173" s="39">
        <v>1</v>
      </c>
      <c r="C173" s="39">
        <v>7</v>
      </c>
      <c r="D173" s="39">
        <v>0</v>
      </c>
      <c r="E173" s="39">
        <v>0</v>
      </c>
      <c r="F173" s="39">
        <v>2</v>
      </c>
      <c r="G173" s="39">
        <v>0</v>
      </c>
      <c r="H173" s="39">
        <v>10</v>
      </c>
      <c r="I173" s="39">
        <v>0</v>
      </c>
      <c r="J173" s="14">
        <v>10</v>
      </c>
      <c r="K173" s="14">
        <f t="shared" si="25"/>
        <v>0</v>
      </c>
      <c r="L173" s="14"/>
      <c r="M173" s="14"/>
      <c r="N173" s="14"/>
      <c r="O173" s="14"/>
      <c r="P173" s="14"/>
      <c r="Q173" s="14"/>
      <c r="R173" s="14"/>
      <c r="S173" s="14"/>
    </row>
    <row r="174" spans="1:19" ht="13.5" thickBot="1">
      <c r="A174" s="63">
        <v>10</v>
      </c>
      <c r="B174" s="39">
        <v>0</v>
      </c>
      <c r="C174" s="39">
        <v>5</v>
      </c>
      <c r="D174" s="39">
        <v>1</v>
      </c>
      <c r="E174" s="39">
        <v>0</v>
      </c>
      <c r="F174" s="39">
        <v>7</v>
      </c>
      <c r="G174" s="39">
        <v>0</v>
      </c>
      <c r="H174" s="39">
        <v>13</v>
      </c>
      <c r="I174" s="39">
        <v>0</v>
      </c>
      <c r="J174" s="14">
        <v>13</v>
      </c>
      <c r="K174" s="14">
        <f t="shared" si="25"/>
        <v>0</v>
      </c>
      <c r="L174" s="14"/>
      <c r="M174" s="14"/>
      <c r="N174" s="14"/>
      <c r="O174" s="14"/>
      <c r="P174" s="14"/>
      <c r="Q174" s="14"/>
      <c r="R174" s="14"/>
      <c r="S174" s="14"/>
    </row>
    <row r="175" spans="1:19" ht="13.5" thickBot="1">
      <c r="A175" s="63">
        <v>11</v>
      </c>
      <c r="B175" s="39">
        <v>4</v>
      </c>
      <c r="C175" s="39">
        <v>3</v>
      </c>
      <c r="D175" s="39">
        <v>1</v>
      </c>
      <c r="E175" s="39">
        <v>1</v>
      </c>
      <c r="F175" s="39">
        <v>3</v>
      </c>
      <c r="G175" s="39">
        <v>1</v>
      </c>
      <c r="H175" s="39">
        <v>13</v>
      </c>
      <c r="I175" s="39">
        <v>0</v>
      </c>
      <c r="J175" s="14">
        <v>13</v>
      </c>
      <c r="K175" s="14">
        <f t="shared" si="25"/>
        <v>0</v>
      </c>
      <c r="L175" s="14"/>
      <c r="M175" s="14"/>
      <c r="N175" s="14"/>
      <c r="O175" s="14"/>
      <c r="P175" s="14"/>
      <c r="Q175" s="14"/>
      <c r="R175" s="14"/>
      <c r="S175" s="14"/>
    </row>
    <row r="176" spans="1:19" ht="13.5" thickBot="1">
      <c r="A176" s="63">
        <v>12</v>
      </c>
      <c r="B176" s="39">
        <v>3</v>
      </c>
      <c r="C176" s="39">
        <v>6</v>
      </c>
      <c r="D176" s="39">
        <v>0</v>
      </c>
      <c r="E176" s="39">
        <v>2</v>
      </c>
      <c r="F176" s="39">
        <v>9</v>
      </c>
      <c r="G176" s="39">
        <v>0</v>
      </c>
      <c r="H176" s="39">
        <v>20</v>
      </c>
      <c r="I176" s="39">
        <v>0</v>
      </c>
      <c r="J176" s="14">
        <v>20</v>
      </c>
      <c r="K176" s="14">
        <f t="shared" si="25"/>
        <v>0</v>
      </c>
      <c r="L176" s="14"/>
      <c r="M176" s="14"/>
      <c r="N176" s="14"/>
      <c r="O176" s="14"/>
      <c r="P176" s="14"/>
      <c r="Q176" s="14"/>
      <c r="R176" s="14"/>
      <c r="S176" s="14"/>
    </row>
    <row r="177" spans="1:19" ht="13.5" thickBot="1">
      <c r="A177" s="63">
        <v>13</v>
      </c>
      <c r="B177" s="39">
        <v>3</v>
      </c>
      <c r="C177" s="39">
        <v>5</v>
      </c>
      <c r="D177" s="39">
        <v>2</v>
      </c>
      <c r="E177" s="39">
        <v>0</v>
      </c>
      <c r="F177" s="39">
        <v>3</v>
      </c>
      <c r="G177" s="39">
        <v>0</v>
      </c>
      <c r="H177" s="39">
        <v>13</v>
      </c>
      <c r="I177" s="39">
        <v>0</v>
      </c>
      <c r="J177" s="14">
        <v>13</v>
      </c>
      <c r="K177" s="14">
        <f t="shared" si="25"/>
        <v>0</v>
      </c>
      <c r="L177" s="14"/>
      <c r="M177" s="14"/>
      <c r="N177" s="14"/>
      <c r="O177" s="14"/>
      <c r="P177" s="14"/>
      <c r="Q177" s="14"/>
      <c r="R177" s="14"/>
      <c r="S177" s="14"/>
    </row>
    <row r="178" spans="1:19" ht="13.5" thickBot="1">
      <c r="A178" s="63">
        <v>14</v>
      </c>
      <c r="B178" s="39">
        <v>1</v>
      </c>
      <c r="C178" s="39">
        <v>2</v>
      </c>
      <c r="D178" s="39">
        <v>0</v>
      </c>
      <c r="E178" s="39">
        <v>1</v>
      </c>
      <c r="F178" s="39">
        <v>3</v>
      </c>
      <c r="G178" s="39">
        <v>1</v>
      </c>
      <c r="H178" s="39">
        <v>8</v>
      </c>
      <c r="I178" s="39">
        <v>0</v>
      </c>
      <c r="J178" s="14">
        <v>8</v>
      </c>
      <c r="K178" s="14">
        <f t="shared" si="25"/>
        <v>0</v>
      </c>
      <c r="L178" s="14"/>
      <c r="M178" s="14"/>
      <c r="N178" s="14"/>
      <c r="O178" s="14"/>
      <c r="P178" s="14"/>
      <c r="Q178" s="14"/>
      <c r="R178" s="14"/>
      <c r="S178" s="14"/>
    </row>
    <row r="179" spans="1:19" ht="13.5" thickBot="1">
      <c r="A179" s="63">
        <v>15</v>
      </c>
      <c r="B179" s="39">
        <v>3</v>
      </c>
      <c r="C179" s="39">
        <v>2</v>
      </c>
      <c r="D179" s="39">
        <v>0</v>
      </c>
      <c r="E179" s="39">
        <v>0</v>
      </c>
      <c r="F179" s="39">
        <v>1</v>
      </c>
      <c r="G179" s="39">
        <v>1</v>
      </c>
      <c r="H179" s="39">
        <v>7</v>
      </c>
      <c r="I179" s="39">
        <v>0</v>
      </c>
      <c r="J179" s="14">
        <v>7</v>
      </c>
      <c r="K179" s="14">
        <f t="shared" si="25"/>
        <v>0</v>
      </c>
      <c r="L179" s="14"/>
      <c r="M179" s="14"/>
      <c r="N179" s="14"/>
      <c r="O179" s="14"/>
      <c r="P179" s="14"/>
      <c r="Q179" s="14"/>
      <c r="R179" s="14"/>
      <c r="S179" s="14"/>
    </row>
    <row r="180" spans="1:19" ht="13.5" thickBot="1">
      <c r="A180" s="63">
        <v>16</v>
      </c>
      <c r="B180" s="39">
        <v>1</v>
      </c>
      <c r="C180" s="39">
        <v>1</v>
      </c>
      <c r="D180" s="39">
        <v>0</v>
      </c>
      <c r="E180" s="39">
        <v>1</v>
      </c>
      <c r="F180" s="39">
        <v>0</v>
      </c>
      <c r="G180" s="39">
        <v>0</v>
      </c>
      <c r="H180" s="39">
        <v>3</v>
      </c>
      <c r="I180" s="39">
        <v>0</v>
      </c>
      <c r="J180" s="14">
        <v>3</v>
      </c>
      <c r="K180" s="14">
        <f t="shared" si="25"/>
        <v>0</v>
      </c>
      <c r="L180" s="14"/>
      <c r="M180" s="14"/>
      <c r="N180" s="14"/>
      <c r="O180" s="14"/>
      <c r="P180" s="14"/>
      <c r="Q180" s="14"/>
      <c r="R180" s="14"/>
      <c r="S180" s="14"/>
    </row>
    <row r="181" spans="1:19" ht="13.5" thickBot="1">
      <c r="A181" s="63">
        <v>17</v>
      </c>
      <c r="B181" s="39">
        <v>0</v>
      </c>
      <c r="C181" s="39">
        <v>2</v>
      </c>
      <c r="D181" s="39">
        <v>0</v>
      </c>
      <c r="E181" s="39">
        <v>0</v>
      </c>
      <c r="F181" s="39">
        <v>2</v>
      </c>
      <c r="G181" s="39">
        <v>1</v>
      </c>
      <c r="H181" s="39">
        <v>5</v>
      </c>
      <c r="I181" s="39">
        <v>0</v>
      </c>
      <c r="J181" s="14">
        <v>5</v>
      </c>
      <c r="K181" s="14">
        <f t="shared" si="25"/>
        <v>0</v>
      </c>
      <c r="L181" s="14"/>
      <c r="M181" s="14"/>
      <c r="N181" s="14"/>
      <c r="O181" s="14"/>
      <c r="P181" s="14"/>
      <c r="Q181" s="14"/>
      <c r="R181" s="14"/>
      <c r="S181" s="14"/>
    </row>
    <row r="182" spans="1:19" ht="13.5" thickBot="1">
      <c r="A182" s="63">
        <v>18</v>
      </c>
      <c r="B182" s="39">
        <v>0</v>
      </c>
      <c r="C182" s="39">
        <v>4</v>
      </c>
      <c r="D182" s="39">
        <v>1</v>
      </c>
      <c r="E182" s="39">
        <v>0</v>
      </c>
      <c r="F182" s="39">
        <v>4</v>
      </c>
      <c r="G182" s="39">
        <v>0</v>
      </c>
      <c r="H182" s="39">
        <v>9</v>
      </c>
      <c r="I182" s="39">
        <v>0</v>
      </c>
      <c r="J182" s="14">
        <v>9</v>
      </c>
      <c r="K182" s="14">
        <f t="shared" si="25"/>
        <v>0</v>
      </c>
      <c r="L182" s="14"/>
      <c r="M182" s="14"/>
      <c r="N182" s="14"/>
      <c r="O182" s="14"/>
      <c r="P182" s="14"/>
      <c r="Q182" s="14"/>
      <c r="R182" s="14"/>
      <c r="S182" s="14"/>
    </row>
    <row r="183" spans="1:19" ht="13.5" thickBot="1">
      <c r="A183" s="63">
        <v>19</v>
      </c>
      <c r="B183" s="39">
        <v>2</v>
      </c>
      <c r="C183" s="39">
        <v>1</v>
      </c>
      <c r="D183" s="39">
        <v>0</v>
      </c>
      <c r="E183" s="39">
        <v>1</v>
      </c>
      <c r="F183" s="39">
        <v>1</v>
      </c>
      <c r="G183" s="39">
        <v>0</v>
      </c>
      <c r="H183" s="39">
        <v>5</v>
      </c>
      <c r="I183" s="39">
        <v>0</v>
      </c>
      <c r="J183" s="14">
        <v>5</v>
      </c>
      <c r="K183" s="14">
        <f t="shared" si="25"/>
        <v>0</v>
      </c>
      <c r="L183" s="14"/>
      <c r="M183" s="14"/>
      <c r="N183" s="14"/>
      <c r="O183" s="14"/>
      <c r="P183" s="14"/>
      <c r="Q183" s="14"/>
      <c r="R183" s="14"/>
      <c r="S183" s="14"/>
    </row>
    <row r="184" spans="1:19" ht="13.5" thickBot="1">
      <c r="A184" s="63">
        <v>20</v>
      </c>
      <c r="B184" s="39">
        <v>1</v>
      </c>
      <c r="C184" s="39">
        <v>2</v>
      </c>
      <c r="D184" s="39">
        <v>0</v>
      </c>
      <c r="E184" s="39">
        <v>2</v>
      </c>
      <c r="F184" s="39">
        <v>4</v>
      </c>
      <c r="G184" s="39">
        <v>3</v>
      </c>
      <c r="H184" s="39">
        <v>12</v>
      </c>
      <c r="I184" s="39">
        <v>0</v>
      </c>
      <c r="J184" s="14">
        <v>12</v>
      </c>
      <c r="K184" s="14">
        <f t="shared" si="25"/>
        <v>0</v>
      </c>
      <c r="L184" s="14"/>
      <c r="M184" s="14"/>
      <c r="N184" s="14"/>
      <c r="O184" s="14"/>
      <c r="P184" s="14"/>
      <c r="Q184" s="14"/>
      <c r="R184" s="14"/>
      <c r="S184" s="14"/>
    </row>
    <row r="185" spans="1:19" ht="13.5" thickBot="1">
      <c r="A185" s="63">
        <v>21</v>
      </c>
      <c r="B185" s="39">
        <v>2</v>
      </c>
      <c r="C185" s="39">
        <v>5</v>
      </c>
      <c r="D185" s="39">
        <v>1</v>
      </c>
      <c r="E185" s="39">
        <v>1</v>
      </c>
      <c r="F185" s="39">
        <v>1</v>
      </c>
      <c r="G185" s="39">
        <v>0</v>
      </c>
      <c r="H185" s="39">
        <v>10</v>
      </c>
      <c r="I185" s="39">
        <v>0</v>
      </c>
      <c r="J185" s="14">
        <v>10</v>
      </c>
      <c r="K185" s="14">
        <f t="shared" si="25"/>
        <v>0</v>
      </c>
      <c r="L185" s="14"/>
      <c r="M185" s="14"/>
      <c r="N185" s="14"/>
      <c r="O185" s="14"/>
      <c r="P185" s="14"/>
      <c r="Q185" s="14"/>
      <c r="R185" s="14"/>
      <c r="S185" s="14"/>
    </row>
    <row r="186" spans="1:19" ht="13.5" thickBot="1">
      <c r="A186" s="63">
        <v>22</v>
      </c>
      <c r="B186" s="39">
        <v>1</v>
      </c>
      <c r="C186" s="39">
        <v>2</v>
      </c>
      <c r="D186" s="39">
        <v>1</v>
      </c>
      <c r="E186" s="39">
        <v>0</v>
      </c>
      <c r="F186" s="39">
        <v>4</v>
      </c>
      <c r="G186" s="39">
        <v>0</v>
      </c>
      <c r="H186" s="39">
        <v>8</v>
      </c>
      <c r="I186" s="39">
        <v>0</v>
      </c>
      <c r="J186" s="14">
        <v>8</v>
      </c>
      <c r="K186" s="14">
        <f t="shared" si="25"/>
        <v>0</v>
      </c>
      <c r="L186" s="14"/>
      <c r="M186" s="14"/>
      <c r="N186" s="14"/>
      <c r="O186" s="14"/>
      <c r="P186" s="14"/>
      <c r="Q186" s="14"/>
      <c r="R186" s="14"/>
      <c r="S186" s="14"/>
    </row>
    <row r="187" spans="1:19" ht="13.5" thickBot="1">
      <c r="A187" s="63">
        <v>23</v>
      </c>
      <c r="B187" s="39">
        <v>0</v>
      </c>
      <c r="C187" s="39">
        <v>4</v>
      </c>
      <c r="D187" s="39">
        <v>7</v>
      </c>
      <c r="E187" s="39">
        <v>0</v>
      </c>
      <c r="F187" s="39">
        <v>1</v>
      </c>
      <c r="G187" s="39">
        <v>0</v>
      </c>
      <c r="H187" s="39">
        <v>12</v>
      </c>
      <c r="I187" s="39">
        <v>0</v>
      </c>
      <c r="J187" s="14">
        <v>12</v>
      </c>
      <c r="K187" s="14">
        <f t="shared" si="25"/>
        <v>0</v>
      </c>
      <c r="L187" s="14"/>
      <c r="M187" s="14"/>
      <c r="N187" s="14"/>
      <c r="O187" s="14"/>
      <c r="P187" s="14"/>
      <c r="Q187" s="14"/>
      <c r="R187" s="14"/>
      <c r="S187" s="14"/>
    </row>
    <row r="188" spans="1:19" ht="13.5" thickBot="1">
      <c r="A188" s="63">
        <v>24</v>
      </c>
      <c r="B188" s="39">
        <v>1</v>
      </c>
      <c r="C188" s="39">
        <v>7</v>
      </c>
      <c r="D188" s="39">
        <v>2</v>
      </c>
      <c r="E188" s="39">
        <v>0</v>
      </c>
      <c r="F188" s="39">
        <v>2</v>
      </c>
      <c r="G188" s="39">
        <v>0</v>
      </c>
      <c r="H188" s="39">
        <v>12</v>
      </c>
      <c r="I188" s="39">
        <v>0</v>
      </c>
      <c r="J188" s="14">
        <v>12</v>
      </c>
      <c r="K188" s="14">
        <f t="shared" si="25"/>
        <v>0</v>
      </c>
      <c r="L188" s="14"/>
      <c r="M188" s="14"/>
      <c r="N188" s="14"/>
      <c r="O188" s="14"/>
      <c r="P188" s="14"/>
      <c r="Q188" s="14"/>
      <c r="R188" s="14"/>
      <c r="S188" s="14"/>
    </row>
    <row r="189" spans="1:19" ht="13.5" thickBot="1">
      <c r="A189" s="63">
        <v>25</v>
      </c>
      <c r="B189" s="39">
        <v>1</v>
      </c>
      <c r="C189" s="39">
        <v>4</v>
      </c>
      <c r="D189" s="39">
        <v>0</v>
      </c>
      <c r="E189" s="39">
        <v>0</v>
      </c>
      <c r="F189" s="39">
        <v>5</v>
      </c>
      <c r="G189" s="39">
        <v>0</v>
      </c>
      <c r="H189" s="39">
        <v>10</v>
      </c>
      <c r="I189" s="39">
        <v>0</v>
      </c>
      <c r="J189" s="14">
        <v>10</v>
      </c>
      <c r="K189" s="14">
        <f t="shared" si="25"/>
        <v>0</v>
      </c>
      <c r="L189" s="14"/>
      <c r="M189" s="14"/>
      <c r="N189" s="14"/>
      <c r="O189" s="14"/>
      <c r="P189" s="14"/>
      <c r="Q189" s="14"/>
      <c r="R189" s="14"/>
      <c r="S189" s="14"/>
    </row>
    <row r="190" spans="1:19" ht="13.5" thickBot="1">
      <c r="A190" s="63">
        <v>26</v>
      </c>
      <c r="B190" s="39">
        <v>3</v>
      </c>
      <c r="C190" s="39">
        <v>0</v>
      </c>
      <c r="D190" s="39">
        <v>0</v>
      </c>
      <c r="E190" s="39">
        <v>0</v>
      </c>
      <c r="F190" s="39">
        <v>1</v>
      </c>
      <c r="G190" s="39">
        <v>1</v>
      </c>
      <c r="H190" s="39">
        <v>5</v>
      </c>
      <c r="I190" s="39">
        <v>0</v>
      </c>
      <c r="J190" s="14">
        <v>5</v>
      </c>
      <c r="K190" s="14">
        <f t="shared" si="25"/>
        <v>0</v>
      </c>
      <c r="L190" s="14"/>
      <c r="M190" s="14"/>
      <c r="N190" s="14"/>
      <c r="O190" s="14"/>
      <c r="P190" s="14"/>
      <c r="Q190" s="14"/>
      <c r="R190" s="14"/>
      <c r="S190" s="14"/>
    </row>
    <row r="191" spans="1:19" ht="13.5" thickBot="1">
      <c r="A191" s="63">
        <v>27</v>
      </c>
      <c r="B191" s="39">
        <v>0</v>
      </c>
      <c r="C191" s="39">
        <v>1</v>
      </c>
      <c r="D191" s="39">
        <v>0</v>
      </c>
      <c r="E191" s="39">
        <v>0</v>
      </c>
      <c r="F191" s="39">
        <v>6</v>
      </c>
      <c r="G191" s="39">
        <v>0</v>
      </c>
      <c r="H191" s="39">
        <v>7</v>
      </c>
      <c r="I191" s="39">
        <v>0</v>
      </c>
      <c r="J191" s="14">
        <v>7</v>
      </c>
      <c r="K191" s="14">
        <f t="shared" si="25"/>
        <v>0</v>
      </c>
      <c r="L191" s="14"/>
      <c r="M191" s="14"/>
      <c r="N191" s="14"/>
      <c r="O191" s="14"/>
      <c r="P191" s="14"/>
      <c r="Q191" s="14"/>
      <c r="R191" s="14"/>
      <c r="S191" s="14"/>
    </row>
    <row r="192" spans="1:19" ht="13.5" thickBot="1">
      <c r="A192" s="63">
        <v>28</v>
      </c>
      <c r="B192" s="39">
        <v>0</v>
      </c>
      <c r="C192" s="39">
        <v>2</v>
      </c>
      <c r="D192" s="39">
        <v>0</v>
      </c>
      <c r="E192" s="39">
        <v>0</v>
      </c>
      <c r="F192" s="39">
        <v>2</v>
      </c>
      <c r="G192" s="39">
        <v>0</v>
      </c>
      <c r="H192" s="39">
        <v>4</v>
      </c>
      <c r="I192" s="39">
        <v>0</v>
      </c>
      <c r="J192" s="14">
        <v>4</v>
      </c>
      <c r="K192" s="14">
        <f t="shared" si="25"/>
        <v>0</v>
      </c>
      <c r="L192" s="14"/>
      <c r="M192" s="14"/>
      <c r="N192" s="14"/>
      <c r="O192" s="14"/>
      <c r="P192" s="14"/>
      <c r="Q192" s="14"/>
      <c r="R192" s="14"/>
      <c r="S192" s="14"/>
    </row>
    <row r="193" spans="1:19" ht="13.5" thickBot="1">
      <c r="A193" s="63">
        <v>29</v>
      </c>
      <c r="B193" s="39">
        <v>1</v>
      </c>
      <c r="C193" s="39">
        <v>2</v>
      </c>
      <c r="D193" s="39">
        <v>0</v>
      </c>
      <c r="E193" s="39">
        <v>1</v>
      </c>
      <c r="F193" s="39">
        <v>9</v>
      </c>
      <c r="G193" s="39">
        <v>0</v>
      </c>
      <c r="H193" s="39">
        <v>13</v>
      </c>
      <c r="I193" s="39">
        <v>0</v>
      </c>
      <c r="J193" s="14">
        <v>13</v>
      </c>
      <c r="K193" s="14">
        <f t="shared" si="25"/>
        <v>0</v>
      </c>
      <c r="L193" s="14"/>
      <c r="M193" s="14"/>
      <c r="N193" s="14"/>
      <c r="O193" s="14"/>
      <c r="P193" s="14"/>
      <c r="Q193" s="14"/>
      <c r="R193" s="14"/>
      <c r="S193" s="14"/>
    </row>
    <row r="194" spans="1:19" ht="13.5" thickBot="1">
      <c r="A194" s="63">
        <v>30</v>
      </c>
      <c r="B194" s="39">
        <v>0</v>
      </c>
      <c r="C194" s="39">
        <v>5</v>
      </c>
      <c r="D194" s="39">
        <v>1</v>
      </c>
      <c r="E194" s="39">
        <v>0</v>
      </c>
      <c r="F194" s="39">
        <v>7</v>
      </c>
      <c r="G194" s="39">
        <v>2</v>
      </c>
      <c r="H194" s="39">
        <v>15</v>
      </c>
      <c r="I194" s="39">
        <v>0</v>
      </c>
      <c r="J194" s="14">
        <v>15</v>
      </c>
      <c r="K194" s="14">
        <f t="shared" si="25"/>
        <v>0</v>
      </c>
      <c r="L194" s="14"/>
      <c r="M194" s="14"/>
      <c r="N194" s="14"/>
      <c r="O194" s="14"/>
      <c r="P194" s="14"/>
      <c r="Q194" s="14"/>
      <c r="R194" s="14"/>
      <c r="S194" s="14"/>
    </row>
    <row r="195" spans="1:19" ht="13.5" thickBot="1">
      <c r="A195" s="63">
        <v>31</v>
      </c>
      <c r="B195" s="39">
        <v>2</v>
      </c>
      <c r="C195" s="39">
        <v>0</v>
      </c>
      <c r="D195" s="39">
        <v>2</v>
      </c>
      <c r="E195" s="39">
        <v>1</v>
      </c>
      <c r="F195" s="39">
        <v>4</v>
      </c>
      <c r="G195" s="39">
        <v>1</v>
      </c>
      <c r="H195" s="39">
        <v>10</v>
      </c>
      <c r="I195" s="39">
        <v>0</v>
      </c>
      <c r="J195" s="14">
        <v>10</v>
      </c>
      <c r="K195" s="14">
        <f t="shared" si="25"/>
        <v>0</v>
      </c>
      <c r="L195" s="14"/>
      <c r="M195" s="14"/>
      <c r="N195" s="14"/>
      <c r="O195" s="14"/>
      <c r="P195" s="14"/>
      <c r="Q195" s="14"/>
      <c r="R195" s="14"/>
      <c r="S195" s="14"/>
    </row>
    <row r="196" spans="1:19" ht="13.5" thickBot="1">
      <c r="A196" s="63">
        <v>32</v>
      </c>
      <c r="B196" s="39">
        <v>0</v>
      </c>
      <c r="C196" s="39">
        <v>7</v>
      </c>
      <c r="D196" s="39">
        <v>3</v>
      </c>
      <c r="E196" s="39">
        <v>0</v>
      </c>
      <c r="F196" s="39">
        <v>3</v>
      </c>
      <c r="G196" s="39">
        <v>0</v>
      </c>
      <c r="H196" s="39">
        <v>13</v>
      </c>
      <c r="I196" s="39">
        <v>0</v>
      </c>
      <c r="J196" s="14">
        <v>13</v>
      </c>
      <c r="K196" s="14">
        <f t="shared" si="25"/>
        <v>0</v>
      </c>
      <c r="L196" s="14"/>
      <c r="M196" s="14"/>
      <c r="N196" s="14"/>
      <c r="O196" s="14"/>
      <c r="P196" s="14"/>
      <c r="Q196" s="14"/>
      <c r="R196" s="14"/>
      <c r="S196" s="14"/>
    </row>
    <row r="197" spans="1:19" ht="13.5" thickBot="1">
      <c r="A197" s="63">
        <v>33</v>
      </c>
      <c r="B197" s="39">
        <v>0</v>
      </c>
      <c r="C197" s="39">
        <v>6</v>
      </c>
      <c r="D197" s="39">
        <v>6</v>
      </c>
      <c r="E197" s="39">
        <v>0</v>
      </c>
      <c r="F197" s="39">
        <v>6</v>
      </c>
      <c r="G197" s="39">
        <v>0</v>
      </c>
      <c r="H197" s="39">
        <v>18</v>
      </c>
      <c r="I197" s="39">
        <v>0</v>
      </c>
      <c r="J197" s="14">
        <v>18</v>
      </c>
      <c r="K197" s="14">
        <f t="shared" si="25"/>
        <v>0</v>
      </c>
      <c r="L197" s="14"/>
      <c r="M197" s="14"/>
      <c r="N197" s="14"/>
      <c r="O197" s="14"/>
      <c r="P197" s="14"/>
      <c r="Q197" s="14"/>
      <c r="R197" s="14"/>
      <c r="S197" s="14"/>
    </row>
    <row r="198" spans="1:19" ht="13.5" thickBot="1">
      <c r="A198" s="63">
        <v>34</v>
      </c>
      <c r="B198" s="39">
        <v>0</v>
      </c>
      <c r="C198" s="39">
        <v>1</v>
      </c>
      <c r="D198" s="39">
        <v>2</v>
      </c>
      <c r="E198" s="39">
        <v>1</v>
      </c>
      <c r="F198" s="39">
        <v>29</v>
      </c>
      <c r="G198" s="39">
        <v>0</v>
      </c>
      <c r="H198" s="39">
        <v>33</v>
      </c>
      <c r="I198" s="39">
        <v>0</v>
      </c>
      <c r="J198" s="14">
        <v>33</v>
      </c>
      <c r="K198" s="14">
        <f t="shared" si="25"/>
        <v>0</v>
      </c>
      <c r="L198" s="14"/>
      <c r="M198" s="14"/>
      <c r="N198" s="14"/>
      <c r="O198" s="14"/>
      <c r="P198" s="14"/>
      <c r="Q198" s="14"/>
      <c r="R198" s="14"/>
      <c r="S198" s="14"/>
    </row>
    <row r="199" spans="1:19" ht="13.5" thickBot="1">
      <c r="A199" s="63">
        <v>35</v>
      </c>
      <c r="B199" s="39">
        <v>2</v>
      </c>
      <c r="C199" s="39">
        <v>1</v>
      </c>
      <c r="D199" s="39">
        <v>3</v>
      </c>
      <c r="E199" s="39">
        <v>0</v>
      </c>
      <c r="F199" s="39">
        <v>1</v>
      </c>
      <c r="G199" s="39">
        <v>1</v>
      </c>
      <c r="H199" s="39">
        <v>8</v>
      </c>
      <c r="I199" s="39">
        <v>0</v>
      </c>
      <c r="J199" s="14">
        <v>8</v>
      </c>
      <c r="K199" s="14">
        <f t="shared" si="25"/>
        <v>0</v>
      </c>
      <c r="L199" s="14"/>
      <c r="M199" s="14"/>
      <c r="N199" s="14"/>
      <c r="O199" s="14"/>
      <c r="P199" s="14"/>
      <c r="Q199" s="14"/>
      <c r="R199" s="14"/>
      <c r="S199" s="14"/>
    </row>
    <row r="200" spans="1:19" ht="13.5" thickBot="1">
      <c r="A200" s="63">
        <v>36</v>
      </c>
      <c r="B200" s="39">
        <v>0</v>
      </c>
      <c r="C200" s="39">
        <v>0</v>
      </c>
      <c r="D200" s="39">
        <v>0</v>
      </c>
      <c r="E200" s="39">
        <v>0</v>
      </c>
      <c r="F200" s="39">
        <v>2</v>
      </c>
      <c r="G200" s="39">
        <v>0</v>
      </c>
      <c r="H200" s="39">
        <v>2</v>
      </c>
      <c r="I200" s="39">
        <v>0</v>
      </c>
      <c r="J200" s="14">
        <v>2</v>
      </c>
      <c r="K200" s="14">
        <f t="shared" si="25"/>
        <v>0</v>
      </c>
      <c r="L200" s="14"/>
      <c r="M200" s="14"/>
      <c r="N200" s="14"/>
      <c r="O200" s="14"/>
      <c r="P200" s="14"/>
      <c r="Q200" s="14"/>
      <c r="R200" s="14"/>
      <c r="S200" s="14"/>
    </row>
    <row r="201" spans="1:19" ht="13.5" thickBot="1">
      <c r="A201" s="63">
        <v>37</v>
      </c>
      <c r="B201" s="39">
        <v>0</v>
      </c>
      <c r="C201" s="39">
        <v>0</v>
      </c>
      <c r="D201" s="39">
        <v>0</v>
      </c>
      <c r="E201" s="39">
        <v>0</v>
      </c>
      <c r="F201" s="39">
        <v>3</v>
      </c>
      <c r="G201" s="39">
        <v>0</v>
      </c>
      <c r="H201" s="39">
        <v>3</v>
      </c>
      <c r="I201" s="39">
        <v>0</v>
      </c>
      <c r="J201" s="14">
        <v>3</v>
      </c>
      <c r="K201" s="14">
        <f t="shared" si="25"/>
        <v>0</v>
      </c>
      <c r="L201" s="14"/>
      <c r="M201" s="14"/>
      <c r="N201" s="14"/>
      <c r="O201" s="14"/>
      <c r="P201" s="14"/>
      <c r="Q201" s="14"/>
      <c r="R201" s="14"/>
      <c r="S201" s="14"/>
    </row>
    <row r="202" spans="1:19" ht="13.5" thickBot="1">
      <c r="A202" s="63">
        <v>38</v>
      </c>
      <c r="B202" s="39">
        <v>0</v>
      </c>
      <c r="C202" s="39">
        <v>3</v>
      </c>
      <c r="D202" s="39">
        <v>2</v>
      </c>
      <c r="E202" s="39">
        <v>0</v>
      </c>
      <c r="F202" s="39">
        <v>4</v>
      </c>
      <c r="G202" s="39">
        <v>0</v>
      </c>
      <c r="H202" s="39">
        <v>9</v>
      </c>
      <c r="I202" s="39">
        <v>0</v>
      </c>
      <c r="J202" s="14">
        <v>9</v>
      </c>
      <c r="K202" s="14">
        <f t="shared" si="25"/>
        <v>0</v>
      </c>
      <c r="L202" s="14"/>
      <c r="M202" s="14"/>
      <c r="N202" s="14"/>
      <c r="O202" s="14"/>
      <c r="P202" s="14"/>
      <c r="Q202" s="14"/>
      <c r="R202" s="14"/>
      <c r="S202" s="14"/>
    </row>
    <row r="203" spans="1:19" ht="13.5" thickBot="1">
      <c r="A203" s="63">
        <v>39</v>
      </c>
      <c r="B203" s="39">
        <v>1</v>
      </c>
      <c r="C203" s="39">
        <v>1</v>
      </c>
      <c r="D203" s="39">
        <v>0</v>
      </c>
      <c r="E203" s="39">
        <v>0</v>
      </c>
      <c r="F203" s="39">
        <v>2</v>
      </c>
      <c r="G203" s="39">
        <v>0</v>
      </c>
      <c r="H203" s="39">
        <v>4</v>
      </c>
      <c r="I203" s="39">
        <v>0</v>
      </c>
      <c r="J203" s="14">
        <v>4</v>
      </c>
      <c r="K203" s="14">
        <f t="shared" si="25"/>
        <v>0</v>
      </c>
      <c r="L203" s="14"/>
      <c r="M203" s="14"/>
      <c r="N203" s="14"/>
      <c r="O203" s="14"/>
      <c r="P203" s="14"/>
      <c r="Q203" s="14"/>
      <c r="R203" s="14"/>
      <c r="S203" s="14"/>
    </row>
    <row r="204" spans="1:19" ht="13.5" thickBot="1">
      <c r="A204" s="63">
        <v>40</v>
      </c>
      <c r="B204" s="39">
        <v>0</v>
      </c>
      <c r="C204" s="39">
        <v>1</v>
      </c>
      <c r="D204" s="39">
        <v>2</v>
      </c>
      <c r="E204" s="39">
        <v>0</v>
      </c>
      <c r="F204" s="39">
        <v>0</v>
      </c>
      <c r="G204" s="39">
        <v>0</v>
      </c>
      <c r="H204" s="39">
        <v>3</v>
      </c>
      <c r="I204" s="39">
        <v>0</v>
      </c>
      <c r="J204" s="14">
        <v>3</v>
      </c>
      <c r="K204" s="14">
        <f t="shared" si="25"/>
        <v>0</v>
      </c>
      <c r="L204" s="14"/>
      <c r="M204" s="14"/>
      <c r="N204" s="14"/>
      <c r="O204" s="14"/>
      <c r="P204" s="14"/>
      <c r="Q204" s="14"/>
      <c r="R204" s="14"/>
      <c r="S204" s="14"/>
    </row>
    <row r="205" spans="1:19" ht="13.5" thickBot="1">
      <c r="A205" s="63">
        <v>41</v>
      </c>
      <c r="B205" s="39">
        <v>1</v>
      </c>
      <c r="C205" s="39">
        <v>1</v>
      </c>
      <c r="D205" s="39">
        <v>1</v>
      </c>
      <c r="E205" s="39">
        <v>0</v>
      </c>
      <c r="F205" s="39">
        <v>4</v>
      </c>
      <c r="G205" s="39">
        <v>0</v>
      </c>
      <c r="H205" s="39">
        <v>7</v>
      </c>
      <c r="I205" s="39">
        <v>0</v>
      </c>
      <c r="J205" s="14">
        <v>7</v>
      </c>
      <c r="K205" s="14">
        <f t="shared" si="25"/>
        <v>0</v>
      </c>
      <c r="L205" s="14"/>
      <c r="M205" s="14"/>
      <c r="N205" s="14"/>
      <c r="O205" s="14"/>
      <c r="P205" s="14"/>
      <c r="Q205" s="14"/>
      <c r="R205" s="14"/>
      <c r="S205" s="14"/>
    </row>
    <row r="206" spans="1:19" ht="13.5" thickBot="1">
      <c r="A206" s="63">
        <v>42</v>
      </c>
      <c r="B206" s="39">
        <v>2</v>
      </c>
      <c r="C206" s="39">
        <v>2</v>
      </c>
      <c r="D206" s="39">
        <v>0</v>
      </c>
      <c r="E206" s="39">
        <v>1</v>
      </c>
      <c r="F206" s="39">
        <v>5</v>
      </c>
      <c r="G206" s="39">
        <v>-1</v>
      </c>
      <c r="H206" s="39">
        <v>9</v>
      </c>
      <c r="I206" s="39">
        <v>0</v>
      </c>
      <c r="J206" s="14">
        <v>9</v>
      </c>
      <c r="K206" s="14">
        <f t="shared" si="25"/>
        <v>0</v>
      </c>
      <c r="L206" s="14"/>
      <c r="M206" s="14"/>
      <c r="N206" s="14"/>
      <c r="O206" s="14"/>
      <c r="P206" s="14"/>
      <c r="Q206" s="14"/>
      <c r="R206" s="14"/>
      <c r="S206" s="14"/>
    </row>
    <row r="207" spans="1:19" ht="13.5" thickBot="1">
      <c r="A207" s="63">
        <v>43</v>
      </c>
      <c r="B207" s="39">
        <v>0</v>
      </c>
      <c r="C207" s="39">
        <v>0</v>
      </c>
      <c r="D207" s="39">
        <v>0</v>
      </c>
      <c r="E207" s="39">
        <v>1</v>
      </c>
      <c r="F207" s="39">
        <v>4</v>
      </c>
      <c r="G207" s="39">
        <v>0</v>
      </c>
      <c r="H207" s="39">
        <v>5</v>
      </c>
      <c r="I207" s="39">
        <v>0</v>
      </c>
      <c r="J207" s="14">
        <v>5</v>
      </c>
      <c r="K207" s="14">
        <f t="shared" si="25"/>
        <v>0</v>
      </c>
      <c r="L207" s="14"/>
      <c r="M207" s="14"/>
      <c r="N207" s="14"/>
      <c r="O207" s="14"/>
      <c r="P207" s="14"/>
      <c r="Q207" s="14"/>
      <c r="R207" s="14"/>
      <c r="S207" s="14"/>
    </row>
    <row r="208" spans="1:19" ht="13.5" thickBot="1">
      <c r="A208" s="63">
        <v>44</v>
      </c>
      <c r="B208" s="39">
        <v>1</v>
      </c>
      <c r="C208" s="39">
        <v>0</v>
      </c>
      <c r="D208" s="39">
        <v>0</v>
      </c>
      <c r="E208" s="39">
        <v>0</v>
      </c>
      <c r="F208" s="39">
        <v>1</v>
      </c>
      <c r="G208" s="39">
        <v>1</v>
      </c>
      <c r="H208" s="39">
        <v>3</v>
      </c>
      <c r="I208" s="39">
        <v>0</v>
      </c>
      <c r="J208" s="14">
        <v>3</v>
      </c>
      <c r="K208" s="14">
        <f t="shared" si="25"/>
        <v>0</v>
      </c>
      <c r="L208" s="14"/>
      <c r="M208" s="14"/>
      <c r="N208" s="14"/>
      <c r="O208" s="14"/>
      <c r="P208" s="14"/>
      <c r="Q208" s="14"/>
      <c r="R208" s="14"/>
      <c r="S208" s="14"/>
    </row>
    <row r="209" spans="1:19" ht="13.5" thickBot="1">
      <c r="A209" s="63">
        <v>45</v>
      </c>
      <c r="B209" s="39">
        <v>1</v>
      </c>
      <c r="C209" s="39">
        <v>1</v>
      </c>
      <c r="D209" s="39">
        <v>0</v>
      </c>
      <c r="E209" s="39">
        <v>0</v>
      </c>
      <c r="F209" s="39">
        <v>2</v>
      </c>
      <c r="G209" s="39">
        <v>0</v>
      </c>
      <c r="H209" s="39">
        <v>4</v>
      </c>
      <c r="I209" s="39">
        <v>0</v>
      </c>
      <c r="J209" s="14">
        <v>4</v>
      </c>
      <c r="K209" s="14">
        <f t="shared" si="25"/>
        <v>0</v>
      </c>
      <c r="L209" s="14"/>
      <c r="M209" s="14"/>
      <c r="N209" s="14"/>
      <c r="O209" s="14"/>
      <c r="P209" s="14"/>
      <c r="Q209" s="14"/>
      <c r="R209" s="14"/>
      <c r="S209" s="14"/>
    </row>
    <row r="210" spans="1:19" ht="13.5" thickBot="1">
      <c r="A210" s="63">
        <v>46</v>
      </c>
      <c r="B210" s="39">
        <v>0</v>
      </c>
      <c r="C210" s="39">
        <v>3</v>
      </c>
      <c r="D210" s="39">
        <v>0</v>
      </c>
      <c r="E210" s="39">
        <v>0</v>
      </c>
      <c r="F210" s="39">
        <v>1</v>
      </c>
      <c r="G210" s="39">
        <v>1</v>
      </c>
      <c r="H210" s="39">
        <v>5</v>
      </c>
      <c r="I210" s="39">
        <v>0</v>
      </c>
      <c r="J210" s="14">
        <v>5</v>
      </c>
      <c r="K210" s="14">
        <f t="shared" si="25"/>
        <v>0</v>
      </c>
      <c r="L210" s="14"/>
      <c r="M210" s="14"/>
      <c r="N210" s="14"/>
      <c r="O210" s="14"/>
      <c r="P210" s="14"/>
      <c r="Q210" s="14"/>
      <c r="R210" s="14"/>
      <c r="S210" s="14"/>
    </row>
    <row r="211" spans="1:19" ht="13.5" thickBot="1">
      <c r="A211" s="63">
        <v>47</v>
      </c>
      <c r="B211" s="39">
        <v>1</v>
      </c>
      <c r="C211" s="39">
        <v>4</v>
      </c>
      <c r="D211" s="39">
        <v>1</v>
      </c>
      <c r="E211" s="39">
        <v>0</v>
      </c>
      <c r="F211" s="39">
        <v>2</v>
      </c>
      <c r="G211" s="39">
        <v>1</v>
      </c>
      <c r="H211" s="39">
        <v>9</v>
      </c>
      <c r="I211" s="39">
        <v>0</v>
      </c>
      <c r="J211" s="14">
        <v>9</v>
      </c>
      <c r="K211" s="14">
        <f t="shared" si="25"/>
        <v>0</v>
      </c>
      <c r="L211" s="14"/>
      <c r="M211" s="14"/>
      <c r="N211" s="14"/>
      <c r="O211" s="14"/>
      <c r="P211" s="14"/>
      <c r="Q211" s="14"/>
      <c r="R211" s="14"/>
      <c r="S211" s="14"/>
    </row>
    <row r="212" spans="1:19" ht="13.5" thickBot="1">
      <c r="A212" s="63">
        <v>48</v>
      </c>
      <c r="B212" s="39">
        <v>1</v>
      </c>
      <c r="C212" s="39">
        <v>2</v>
      </c>
      <c r="D212" s="39">
        <v>0</v>
      </c>
      <c r="E212" s="39">
        <v>0</v>
      </c>
      <c r="F212" s="39">
        <v>4</v>
      </c>
      <c r="G212" s="39">
        <v>0</v>
      </c>
      <c r="H212" s="39">
        <v>7</v>
      </c>
      <c r="I212" s="39">
        <v>0</v>
      </c>
      <c r="J212" s="14">
        <v>7</v>
      </c>
      <c r="K212" s="14">
        <f t="shared" si="25"/>
        <v>0</v>
      </c>
      <c r="L212" s="14"/>
      <c r="M212" s="14"/>
      <c r="N212" s="14"/>
      <c r="O212" s="14"/>
      <c r="P212" s="14"/>
      <c r="Q212" s="14"/>
      <c r="R212" s="14"/>
      <c r="S212" s="14"/>
    </row>
    <row r="213" spans="1:19" ht="13.5" thickBot="1">
      <c r="A213" s="63">
        <v>49</v>
      </c>
      <c r="B213" s="39">
        <v>0</v>
      </c>
      <c r="C213" s="39">
        <v>4</v>
      </c>
      <c r="D213" s="39">
        <v>0</v>
      </c>
      <c r="E213" s="39">
        <v>0</v>
      </c>
      <c r="F213" s="39">
        <v>0</v>
      </c>
      <c r="G213" s="39">
        <v>0</v>
      </c>
      <c r="H213" s="39">
        <v>4</v>
      </c>
      <c r="I213" s="39">
        <v>0</v>
      </c>
      <c r="J213" s="14">
        <v>4</v>
      </c>
      <c r="K213" s="14">
        <f t="shared" si="25"/>
        <v>0</v>
      </c>
      <c r="L213" s="14"/>
      <c r="M213" s="14"/>
      <c r="N213" s="14"/>
      <c r="O213" s="14"/>
      <c r="P213" s="14"/>
      <c r="Q213" s="14"/>
      <c r="R213" s="14"/>
      <c r="S213" s="14"/>
    </row>
    <row r="214" spans="1:19" ht="13.5" thickBot="1">
      <c r="A214" s="63">
        <v>50</v>
      </c>
      <c r="B214" s="39">
        <v>0</v>
      </c>
      <c r="C214" s="39">
        <v>2</v>
      </c>
      <c r="D214" s="39">
        <v>2</v>
      </c>
      <c r="E214" s="39">
        <v>0</v>
      </c>
      <c r="F214" s="39">
        <v>2</v>
      </c>
      <c r="G214" s="39">
        <v>0</v>
      </c>
      <c r="H214" s="39">
        <v>6</v>
      </c>
      <c r="I214" s="39">
        <v>0</v>
      </c>
      <c r="J214" s="14">
        <v>6</v>
      </c>
      <c r="K214" s="14">
        <f t="shared" si="25"/>
        <v>0</v>
      </c>
      <c r="L214" s="14"/>
      <c r="M214" s="14"/>
      <c r="N214" s="14"/>
      <c r="O214" s="14"/>
      <c r="P214" s="14"/>
      <c r="Q214" s="14"/>
      <c r="R214" s="14"/>
      <c r="S214" s="14"/>
    </row>
    <row r="215" spans="1:19" ht="13.5" thickBot="1">
      <c r="A215" s="63">
        <v>51</v>
      </c>
      <c r="B215" s="39">
        <v>2</v>
      </c>
      <c r="C215" s="39">
        <v>1</v>
      </c>
      <c r="D215" s="39">
        <v>0</v>
      </c>
      <c r="E215" s="39">
        <v>0</v>
      </c>
      <c r="F215" s="39">
        <v>2</v>
      </c>
      <c r="G215" s="39">
        <v>0</v>
      </c>
      <c r="H215" s="39">
        <v>5</v>
      </c>
      <c r="I215" s="39">
        <v>0</v>
      </c>
      <c r="J215" s="14">
        <v>5</v>
      </c>
      <c r="K215" s="14">
        <f t="shared" si="25"/>
        <v>0</v>
      </c>
      <c r="L215" s="14"/>
      <c r="M215" s="14"/>
      <c r="N215" s="14"/>
      <c r="O215" s="14"/>
      <c r="P215" s="14"/>
      <c r="Q215" s="14"/>
      <c r="R215" s="14"/>
      <c r="S215" s="14"/>
    </row>
    <row r="216" spans="1:19" ht="13.5" thickBot="1">
      <c r="A216" s="29">
        <v>52</v>
      </c>
      <c r="B216" s="39">
        <v>4</v>
      </c>
      <c r="C216" s="39">
        <v>1</v>
      </c>
      <c r="D216" s="39">
        <v>1</v>
      </c>
      <c r="E216" s="39">
        <v>0</v>
      </c>
      <c r="F216" s="39">
        <v>5</v>
      </c>
      <c r="G216" s="39">
        <v>0</v>
      </c>
      <c r="H216" s="39">
        <v>11</v>
      </c>
      <c r="I216" s="39">
        <v>0</v>
      </c>
      <c r="J216" s="14">
        <v>11</v>
      </c>
      <c r="K216" s="14">
        <f t="shared" si="25"/>
        <v>0</v>
      </c>
      <c r="L216" s="14"/>
      <c r="M216" s="14"/>
      <c r="N216" s="14"/>
      <c r="O216" s="14"/>
      <c r="P216" s="14"/>
      <c r="Q216" s="14"/>
      <c r="R216" s="14"/>
      <c r="S216" s="14"/>
    </row>
    <row r="217" spans="1:19" ht="13.5" thickBot="1">
      <c r="A217" s="45" t="s">
        <v>3</v>
      </c>
      <c r="B217" s="39">
        <v>63</v>
      </c>
      <c r="C217" s="39">
        <v>139</v>
      </c>
      <c r="D217" s="39">
        <v>57</v>
      </c>
      <c r="E217" s="39">
        <v>17</v>
      </c>
      <c r="F217" s="39">
        <v>193</v>
      </c>
      <c r="G217" s="39">
        <v>17</v>
      </c>
      <c r="H217" s="39">
        <v>486</v>
      </c>
      <c r="I217" s="39">
        <v>2</v>
      </c>
      <c r="J217" s="44">
        <f>SUM(J165:J216)</f>
        <v>486</v>
      </c>
      <c r="K217" s="14">
        <f t="shared" si="25"/>
        <v>0</v>
      </c>
      <c r="L217" s="14"/>
      <c r="M217" s="14"/>
      <c r="N217" s="14"/>
      <c r="O217" s="14"/>
      <c r="P217" s="14"/>
      <c r="Q217" s="14"/>
      <c r="R217" s="14"/>
      <c r="S217" s="14"/>
    </row>
    <row r="222" spans="1:20" s="54" customFormat="1" ht="12.75">
      <c r="A222" s="6" t="s">
        <v>120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53"/>
      <c r="M222" s="53"/>
      <c r="N222" s="53"/>
      <c r="O222" s="53"/>
      <c r="P222" s="53"/>
      <c r="Q222" s="53"/>
      <c r="R222" s="53"/>
      <c r="S222" s="53"/>
      <c r="T222" s="53"/>
    </row>
    <row r="223" spans="1:20" s="54" customFormat="1" ht="13.5" thickBot="1">
      <c r="A223" s="6"/>
      <c r="B223" s="6" t="s">
        <v>5</v>
      </c>
      <c r="C223" s="6"/>
      <c r="D223" s="6"/>
      <c r="E223" s="6"/>
      <c r="F223" s="6"/>
      <c r="G223" s="6"/>
      <c r="H223" s="6"/>
      <c r="I223" s="6"/>
      <c r="J223" s="6"/>
      <c r="K223" s="6"/>
      <c r="L223" s="53"/>
      <c r="M223" s="53"/>
      <c r="N223" s="53"/>
      <c r="O223" s="53"/>
      <c r="P223" s="53"/>
      <c r="Q223" s="53"/>
      <c r="R223" s="53"/>
      <c r="S223" s="53"/>
      <c r="T223" s="53"/>
    </row>
    <row r="224" spans="1:20" ht="13.5" thickBot="1">
      <c r="A224" s="21"/>
      <c r="B224" s="30"/>
      <c r="C224" s="27" t="s">
        <v>14</v>
      </c>
      <c r="D224" s="27"/>
      <c r="E224" s="32"/>
      <c r="F224" s="27"/>
      <c r="G224" s="27"/>
      <c r="H224" s="27"/>
      <c r="I224" s="55" t="s">
        <v>43</v>
      </c>
      <c r="J224" s="13"/>
      <c r="K224" s="13"/>
      <c r="L224" s="13"/>
      <c r="M224" s="13"/>
      <c r="N224" s="47"/>
      <c r="O224" s="13"/>
      <c r="P224" s="48"/>
      <c r="Q224" s="48"/>
      <c r="R224" s="13"/>
      <c r="S224" s="13"/>
      <c r="T224" s="6"/>
    </row>
    <row r="225" spans="1:20" ht="13.5" thickBot="1">
      <c r="A225" s="29" t="s">
        <v>36</v>
      </c>
      <c r="B225" s="36" t="s">
        <v>7</v>
      </c>
      <c r="C225" s="37" t="s">
        <v>8</v>
      </c>
      <c r="D225" s="37" t="s">
        <v>9</v>
      </c>
      <c r="E225" s="37" t="s">
        <v>10</v>
      </c>
      <c r="F225" s="37" t="s">
        <v>11</v>
      </c>
      <c r="G225" s="37" t="s">
        <v>12</v>
      </c>
      <c r="H225" s="26" t="s">
        <v>13</v>
      </c>
      <c r="I225" s="49" t="s">
        <v>44</v>
      </c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6"/>
    </row>
    <row r="226" spans="1:19" ht="12.75">
      <c r="A226" s="62" t="s">
        <v>32</v>
      </c>
      <c r="B226" s="39">
        <f>SUM(B165:B177)</f>
        <v>28</v>
      </c>
      <c r="C226" s="39">
        <f aca="true" t="shared" si="26" ref="C226:I226">SUM(C165:C177)</f>
        <v>52</v>
      </c>
      <c r="D226" s="39">
        <f t="shared" si="26"/>
        <v>19</v>
      </c>
      <c r="E226" s="39">
        <f t="shared" si="26"/>
        <v>6</v>
      </c>
      <c r="F226" s="39">
        <f t="shared" si="26"/>
        <v>54</v>
      </c>
      <c r="G226" s="39">
        <f t="shared" si="26"/>
        <v>4</v>
      </c>
      <c r="H226" s="39">
        <f t="shared" si="26"/>
        <v>163</v>
      </c>
      <c r="I226" s="39">
        <f t="shared" si="26"/>
        <v>2</v>
      </c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 ht="12.75">
      <c r="A227" s="63" t="s">
        <v>33</v>
      </c>
      <c r="B227" s="40">
        <f>SUM(B178:B190)</f>
        <v>16</v>
      </c>
      <c r="C227" s="40">
        <f aca="true" t="shared" si="27" ref="C227:I227">SUM(C178:C190)</f>
        <v>36</v>
      </c>
      <c r="D227" s="40">
        <f t="shared" si="27"/>
        <v>12</v>
      </c>
      <c r="E227" s="40">
        <f t="shared" si="27"/>
        <v>6</v>
      </c>
      <c r="F227" s="40">
        <f t="shared" si="27"/>
        <v>29</v>
      </c>
      <c r="G227" s="40">
        <f t="shared" si="27"/>
        <v>7</v>
      </c>
      <c r="H227" s="40">
        <f t="shared" si="27"/>
        <v>106</v>
      </c>
      <c r="I227" s="40">
        <f t="shared" si="27"/>
        <v>0</v>
      </c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 ht="12.75">
      <c r="A228" s="63" t="s">
        <v>34</v>
      </c>
      <c r="B228" s="40">
        <f>SUM(B191:B203)</f>
        <v>6</v>
      </c>
      <c r="C228" s="40">
        <f aca="true" t="shared" si="28" ref="C228:I228">SUM(C191:C203)</f>
        <v>29</v>
      </c>
      <c r="D228" s="40">
        <f t="shared" si="28"/>
        <v>19</v>
      </c>
      <c r="E228" s="40">
        <f t="shared" si="28"/>
        <v>3</v>
      </c>
      <c r="F228" s="40">
        <f t="shared" si="28"/>
        <v>78</v>
      </c>
      <c r="G228" s="40">
        <f t="shared" si="28"/>
        <v>4</v>
      </c>
      <c r="H228" s="40">
        <f t="shared" si="28"/>
        <v>139</v>
      </c>
      <c r="I228" s="40">
        <f t="shared" si="28"/>
        <v>0</v>
      </c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 ht="13.5" thickBot="1">
      <c r="A229" s="29" t="s">
        <v>35</v>
      </c>
      <c r="B229" s="43">
        <f>SUM(B204:B216)</f>
        <v>13</v>
      </c>
      <c r="C229" s="43">
        <f aca="true" t="shared" si="29" ref="C229:I229">SUM(C204:C216)</f>
        <v>22</v>
      </c>
      <c r="D229" s="43">
        <f t="shared" si="29"/>
        <v>7</v>
      </c>
      <c r="E229" s="43">
        <f t="shared" si="29"/>
        <v>2</v>
      </c>
      <c r="F229" s="43">
        <f t="shared" si="29"/>
        <v>32</v>
      </c>
      <c r="G229" s="43">
        <f t="shared" si="29"/>
        <v>2</v>
      </c>
      <c r="H229" s="43">
        <f t="shared" si="29"/>
        <v>78</v>
      </c>
      <c r="I229" s="43">
        <f t="shared" si="29"/>
        <v>0</v>
      </c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 ht="13.5" thickBot="1">
      <c r="A230" s="45" t="s">
        <v>3</v>
      </c>
      <c r="B230" s="46">
        <f>SUM(B226:B229)</f>
        <v>63</v>
      </c>
      <c r="C230" s="46">
        <f aca="true" t="shared" si="30" ref="C230:I230">SUM(C226:C229)</f>
        <v>139</v>
      </c>
      <c r="D230" s="46">
        <f t="shared" si="30"/>
        <v>57</v>
      </c>
      <c r="E230" s="46">
        <f t="shared" si="30"/>
        <v>17</v>
      </c>
      <c r="F230" s="46">
        <f t="shared" si="30"/>
        <v>193</v>
      </c>
      <c r="G230" s="46">
        <f t="shared" si="30"/>
        <v>17</v>
      </c>
      <c r="H230" s="46">
        <f t="shared" si="30"/>
        <v>486</v>
      </c>
      <c r="I230" s="46">
        <f t="shared" si="30"/>
        <v>2</v>
      </c>
      <c r="J230" s="14"/>
      <c r="K230" s="14"/>
      <c r="L230" s="14"/>
      <c r="M230" s="14"/>
      <c r="N230" s="14"/>
      <c r="O230" s="14"/>
      <c r="P230" s="14"/>
      <c r="Q230" s="14"/>
      <c r="R230" s="14"/>
      <c r="S230" s="14"/>
    </row>
    <row r="233" ht="12.75">
      <c r="A233" s="106" t="s">
        <v>110</v>
      </c>
    </row>
    <row r="237" s="14" customFormat="1" ht="12.75"/>
    <row r="238" s="13" customFormat="1" ht="12.75"/>
    <row r="239" s="14" customFormat="1" ht="12.75">
      <c r="F239" s="13"/>
    </row>
    <row r="240" s="13" customFormat="1" ht="12.75"/>
    <row r="241" spans="2:27" s="13" customFormat="1" ht="12.75"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</row>
    <row r="242" spans="1:53" s="14" customFormat="1" ht="12.75">
      <c r="A242" s="58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</row>
    <row r="243" spans="1:53" s="14" customFormat="1" ht="12.75">
      <c r="A243" s="5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</row>
    <row r="244" spans="1:53" s="14" customFormat="1" ht="12.75">
      <c r="A244" s="5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</row>
    <row r="245" spans="1:53" s="14" customFormat="1" ht="12.75">
      <c r="A245" s="5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</row>
    <row r="246" spans="1:53" s="14" customFormat="1" ht="12.75">
      <c r="A246" s="5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</row>
    <row r="247" spans="1:53" s="14" customFormat="1" ht="12.75">
      <c r="A247" s="5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</row>
    <row r="248" spans="1:53" s="14" customFormat="1" ht="12.75">
      <c r="A248" s="5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</row>
    <row r="249" spans="1:53" s="14" customFormat="1" ht="12.75">
      <c r="A249" s="5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</row>
    <row r="250" spans="1:53" s="14" customFormat="1" ht="12.75">
      <c r="A250" s="5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</row>
    <row r="251" spans="1:53" s="14" customFormat="1" ht="12.75">
      <c r="A251" s="5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</row>
    <row r="252" spans="1:53" s="14" customFormat="1" ht="12.75">
      <c r="A252" s="5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</row>
    <row r="253" spans="1:53" s="14" customFormat="1" ht="12.75">
      <c r="A253" s="5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</row>
    <row r="254" spans="1:53" s="14" customFormat="1" ht="12.75">
      <c r="A254" s="5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</row>
    <row r="255" spans="1:53" s="14" customFormat="1" ht="12.75">
      <c r="A255" s="5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</row>
    <row r="256" spans="1:53" s="14" customFormat="1" ht="12.75">
      <c r="A256" s="5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</row>
    <row r="257" spans="1:53" s="14" customFormat="1" ht="12.75">
      <c r="A257" s="5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</row>
    <row r="258" spans="1:53" s="14" customFormat="1" ht="12.75">
      <c r="A258" s="5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</row>
    <row r="259" spans="1:53" s="14" customFormat="1" ht="12.75">
      <c r="A259" s="5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</row>
    <row r="260" spans="1:53" s="14" customFormat="1" ht="12.75">
      <c r="A260" s="5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</row>
    <row r="261" spans="1:53" s="14" customFormat="1" ht="12.75">
      <c r="A261" s="5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</row>
    <row r="262" spans="1:53" s="14" customFormat="1" ht="12.75">
      <c r="A262" s="5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</row>
    <row r="263" s="14" customFormat="1" ht="12.75"/>
    <row r="264" s="14" customFormat="1" ht="12.75"/>
    <row r="265" spans="1:18" s="14" customFormat="1" ht="12.75">
      <c r="A265" s="4"/>
      <c r="B265" s="56"/>
      <c r="R265" s="56"/>
    </row>
    <row r="266" s="14" customFormat="1" ht="12.75"/>
    <row r="267" s="13" customFormat="1" ht="12.75">
      <c r="R267" s="57"/>
    </row>
    <row r="268" s="14" customFormat="1" ht="12.75"/>
    <row r="269" s="14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32"/>
  <sheetViews>
    <sheetView zoomScale="75" zoomScaleNormal="75" workbookViewId="0" topLeftCell="A1">
      <selection activeCell="I7" sqref="I6:I7"/>
    </sheetView>
  </sheetViews>
  <sheetFormatPr defaultColWidth="9.140625" defaultRowHeight="12.75"/>
  <cols>
    <col min="2" max="2" width="5.7109375" style="0" customWidth="1"/>
    <col min="3" max="3" width="6.00390625" style="0" customWidth="1"/>
    <col min="4" max="4" width="5.8515625" style="0" customWidth="1"/>
    <col min="5" max="5" width="4.7109375" style="0" customWidth="1"/>
    <col min="6" max="6" width="6.28125" style="0" customWidth="1"/>
    <col min="7" max="7" width="4.7109375" style="0" customWidth="1"/>
    <col min="8" max="8" width="5.7109375" style="0" customWidth="1"/>
    <col min="9" max="9" width="6.28125" style="0" customWidth="1"/>
    <col min="10" max="10" width="5.7109375" style="0" customWidth="1"/>
    <col min="11" max="11" width="5.8515625" style="0" customWidth="1"/>
    <col min="12" max="12" width="4.7109375" style="0" customWidth="1"/>
    <col min="13" max="13" width="5.7109375" style="0" customWidth="1"/>
    <col min="14" max="22" width="4.7109375" style="0" customWidth="1"/>
  </cols>
  <sheetData>
    <row r="2" ht="12.75">
      <c r="A2" s="6" t="s">
        <v>116</v>
      </c>
    </row>
    <row r="3" ht="12.75">
      <c r="A3" t="s">
        <v>102</v>
      </c>
    </row>
    <row r="5" ht="13.5" thickBot="1"/>
    <row r="6" spans="1:22" ht="13.5" thickBot="1">
      <c r="A6" s="21" t="s">
        <v>58</v>
      </c>
      <c r="B6" s="30"/>
      <c r="C6" s="27" t="s">
        <v>14</v>
      </c>
      <c r="D6" s="27"/>
      <c r="E6" s="32"/>
      <c r="F6" s="27"/>
      <c r="G6" s="27"/>
      <c r="H6" s="27"/>
      <c r="I6" s="30" t="s">
        <v>18</v>
      </c>
      <c r="J6" s="27"/>
      <c r="K6" s="27"/>
      <c r="L6" s="27"/>
      <c r="M6" s="31"/>
      <c r="N6" s="33" t="s">
        <v>21</v>
      </c>
      <c r="O6" s="31"/>
      <c r="P6" s="34"/>
      <c r="Q6" s="35" t="s">
        <v>23</v>
      </c>
      <c r="R6" s="27"/>
      <c r="S6" s="31"/>
      <c r="T6" s="30" t="s">
        <v>51</v>
      </c>
      <c r="U6" s="27"/>
      <c r="V6" s="31"/>
    </row>
    <row r="7" spans="1:22" ht="13.5" thickBot="1">
      <c r="A7" s="22"/>
      <c r="B7" s="36" t="s">
        <v>7</v>
      </c>
      <c r="C7" s="37" t="s">
        <v>8</v>
      </c>
      <c r="D7" s="37" t="s">
        <v>9</v>
      </c>
      <c r="E7" s="37" t="s">
        <v>10</v>
      </c>
      <c r="F7" s="37" t="s">
        <v>11</v>
      </c>
      <c r="G7" s="37" t="s">
        <v>12</v>
      </c>
      <c r="H7" s="38" t="s">
        <v>13</v>
      </c>
      <c r="I7" s="41" t="s">
        <v>15</v>
      </c>
      <c r="J7" s="37" t="s">
        <v>16</v>
      </c>
      <c r="K7" s="37" t="s">
        <v>17</v>
      </c>
      <c r="L7" s="37" t="s">
        <v>12</v>
      </c>
      <c r="M7" s="26" t="s">
        <v>13</v>
      </c>
      <c r="N7" s="36" t="s">
        <v>19</v>
      </c>
      <c r="O7" s="26" t="s">
        <v>20</v>
      </c>
      <c r="P7" s="36" t="s">
        <v>45</v>
      </c>
      <c r="Q7" s="37" t="s">
        <v>46</v>
      </c>
      <c r="R7" s="37" t="s">
        <v>22</v>
      </c>
      <c r="S7" s="26" t="s">
        <v>13</v>
      </c>
      <c r="T7" s="36" t="s">
        <v>48</v>
      </c>
      <c r="U7" s="37" t="s">
        <v>49</v>
      </c>
      <c r="V7" s="38" t="s">
        <v>50</v>
      </c>
    </row>
    <row r="8" spans="1:22" ht="12.75">
      <c r="A8" s="16" t="s">
        <v>59</v>
      </c>
      <c r="B8">
        <v>2189</v>
      </c>
      <c r="C8">
        <v>7757</v>
      </c>
      <c r="D8">
        <v>3527</v>
      </c>
      <c r="E8">
        <v>1658</v>
      </c>
      <c r="F8">
        <v>12565</v>
      </c>
      <c r="G8">
        <v>181</v>
      </c>
      <c r="H8">
        <v>27877</v>
      </c>
      <c r="I8">
        <v>11582</v>
      </c>
      <c r="J8">
        <v>6288</v>
      </c>
      <c r="K8">
        <v>8777</v>
      </c>
      <c r="L8">
        <v>1230</v>
      </c>
      <c r="M8">
        <v>27877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394</v>
      </c>
      <c r="U8">
        <v>124</v>
      </c>
      <c r="V8">
        <v>159</v>
      </c>
    </row>
    <row r="9" spans="1:22" ht="12.75">
      <c r="A9" s="15" t="s">
        <v>60</v>
      </c>
      <c r="B9">
        <v>718</v>
      </c>
      <c r="C9">
        <v>2788</v>
      </c>
      <c r="D9">
        <v>1561</v>
      </c>
      <c r="E9">
        <v>1392</v>
      </c>
      <c r="F9">
        <v>4942</v>
      </c>
      <c r="G9">
        <v>14</v>
      </c>
      <c r="H9">
        <v>11415</v>
      </c>
      <c r="I9">
        <v>5256</v>
      </c>
      <c r="J9">
        <v>2421</v>
      </c>
      <c r="K9">
        <v>3675</v>
      </c>
      <c r="L9">
        <v>63</v>
      </c>
      <c r="M9">
        <v>11415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126</v>
      </c>
      <c r="U9">
        <v>42</v>
      </c>
      <c r="V9">
        <v>70</v>
      </c>
    </row>
    <row r="10" spans="1:22" ht="12.75">
      <c r="A10" s="15" t="s">
        <v>61</v>
      </c>
      <c r="B10">
        <v>835</v>
      </c>
      <c r="C10">
        <v>3189</v>
      </c>
      <c r="D10">
        <v>1341</v>
      </c>
      <c r="E10">
        <v>799</v>
      </c>
      <c r="F10">
        <v>4189</v>
      </c>
      <c r="G10">
        <v>7</v>
      </c>
      <c r="H10">
        <v>10360</v>
      </c>
      <c r="I10">
        <v>4058</v>
      </c>
      <c r="J10">
        <v>3296</v>
      </c>
      <c r="K10">
        <v>2995</v>
      </c>
      <c r="L10">
        <v>11</v>
      </c>
      <c r="M10">
        <v>10360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122</v>
      </c>
      <c r="U10">
        <v>51</v>
      </c>
      <c r="V10">
        <v>66</v>
      </c>
    </row>
    <row r="11" spans="1:22" ht="12.75">
      <c r="A11" s="16" t="s">
        <v>62</v>
      </c>
      <c r="B11">
        <v>565</v>
      </c>
      <c r="C11">
        <v>1716</v>
      </c>
      <c r="D11">
        <v>801</v>
      </c>
      <c r="E11">
        <v>494</v>
      </c>
      <c r="F11">
        <v>3147</v>
      </c>
      <c r="G11">
        <v>28</v>
      </c>
      <c r="H11">
        <v>6751</v>
      </c>
      <c r="I11">
        <v>1911</v>
      </c>
      <c r="J11">
        <v>1041</v>
      </c>
      <c r="K11">
        <v>2259</v>
      </c>
      <c r="L11">
        <v>1540</v>
      </c>
      <c r="M11">
        <v>6751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26</v>
      </c>
      <c r="U11">
        <v>12</v>
      </c>
      <c r="V11">
        <v>4</v>
      </c>
    </row>
    <row r="12" spans="1:22" ht="12.75">
      <c r="A12" s="15" t="s">
        <v>63</v>
      </c>
      <c r="B12">
        <v>1940</v>
      </c>
      <c r="C12">
        <v>5541</v>
      </c>
      <c r="D12">
        <v>2573</v>
      </c>
      <c r="E12">
        <v>1694</v>
      </c>
      <c r="F12">
        <v>10208</v>
      </c>
      <c r="G12">
        <v>1292</v>
      </c>
      <c r="H12">
        <v>23248</v>
      </c>
      <c r="I12">
        <v>8354</v>
      </c>
      <c r="J12">
        <v>3861</v>
      </c>
      <c r="K12">
        <v>9724</v>
      </c>
      <c r="L12">
        <v>1309</v>
      </c>
      <c r="M12">
        <v>23248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166</v>
      </c>
      <c r="U12">
        <v>55</v>
      </c>
      <c r="V12">
        <v>98</v>
      </c>
    </row>
    <row r="13" spans="1:22" ht="12.75">
      <c r="A13" s="15" t="s">
        <v>64</v>
      </c>
      <c r="B13">
        <v>757</v>
      </c>
      <c r="C13">
        <v>3336</v>
      </c>
      <c r="D13">
        <v>1979</v>
      </c>
      <c r="E13">
        <v>1478</v>
      </c>
      <c r="F13">
        <v>9221</v>
      </c>
      <c r="G13">
        <v>12</v>
      </c>
      <c r="H13">
        <v>16783</v>
      </c>
      <c r="I13">
        <v>8686</v>
      </c>
      <c r="J13">
        <v>2193</v>
      </c>
      <c r="K13">
        <v>5881</v>
      </c>
      <c r="L13">
        <v>23</v>
      </c>
      <c r="M13">
        <v>16783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116</v>
      </c>
      <c r="U13">
        <v>46</v>
      </c>
      <c r="V13">
        <v>99</v>
      </c>
    </row>
    <row r="14" spans="1:22" ht="12.75">
      <c r="A14" s="16" t="s">
        <v>65</v>
      </c>
      <c r="B14">
        <v>569</v>
      </c>
      <c r="C14">
        <v>742</v>
      </c>
      <c r="D14">
        <v>858</v>
      </c>
      <c r="E14">
        <v>1079</v>
      </c>
      <c r="F14">
        <v>1058</v>
      </c>
      <c r="G14">
        <v>74</v>
      </c>
      <c r="H14">
        <v>4380</v>
      </c>
      <c r="I14">
        <v>2692</v>
      </c>
      <c r="J14">
        <v>988</v>
      </c>
      <c r="K14">
        <v>606</v>
      </c>
      <c r="L14">
        <v>94</v>
      </c>
      <c r="M14">
        <v>4380</v>
      </c>
      <c r="N14">
        <v>1</v>
      </c>
      <c r="O14">
        <v>1</v>
      </c>
      <c r="P14">
        <v>0</v>
      </c>
      <c r="Q14">
        <v>0</v>
      </c>
      <c r="R14">
        <v>0</v>
      </c>
      <c r="S14">
        <v>0</v>
      </c>
      <c r="T14">
        <v>108</v>
      </c>
      <c r="U14">
        <v>36</v>
      </c>
      <c r="V14">
        <v>39</v>
      </c>
    </row>
    <row r="15" spans="1:22" ht="12.75">
      <c r="A15" s="15" t="s">
        <v>66</v>
      </c>
      <c r="B15">
        <v>431</v>
      </c>
      <c r="C15">
        <v>1122</v>
      </c>
      <c r="D15">
        <v>576</v>
      </c>
      <c r="E15">
        <v>628</v>
      </c>
      <c r="F15">
        <v>1940</v>
      </c>
      <c r="G15">
        <v>45</v>
      </c>
      <c r="H15">
        <v>4742</v>
      </c>
      <c r="I15">
        <v>2032</v>
      </c>
      <c r="J15">
        <v>1315</v>
      </c>
      <c r="K15">
        <v>1393</v>
      </c>
      <c r="L15">
        <v>2</v>
      </c>
      <c r="M15">
        <v>4742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104</v>
      </c>
      <c r="U15">
        <v>28</v>
      </c>
      <c r="V15">
        <v>70</v>
      </c>
    </row>
    <row r="16" spans="1:22" ht="12.75">
      <c r="A16" s="15" t="s">
        <v>67</v>
      </c>
      <c r="B16">
        <v>462</v>
      </c>
      <c r="C16">
        <v>1660</v>
      </c>
      <c r="D16">
        <v>941</v>
      </c>
      <c r="E16">
        <v>643</v>
      </c>
      <c r="F16">
        <v>3953</v>
      </c>
      <c r="G16">
        <v>249</v>
      </c>
      <c r="H16">
        <v>7908</v>
      </c>
      <c r="I16">
        <v>4559</v>
      </c>
      <c r="J16">
        <v>2535</v>
      </c>
      <c r="K16">
        <v>565</v>
      </c>
      <c r="L16">
        <v>249</v>
      </c>
      <c r="M16">
        <v>7908</v>
      </c>
      <c r="N16">
        <v>45</v>
      </c>
      <c r="O16">
        <v>0</v>
      </c>
      <c r="P16">
        <v>0</v>
      </c>
      <c r="Q16">
        <v>0</v>
      </c>
      <c r="R16">
        <v>0</v>
      </c>
      <c r="S16">
        <v>0</v>
      </c>
      <c r="T16">
        <v>78</v>
      </c>
      <c r="U16">
        <v>23</v>
      </c>
      <c r="V16">
        <v>69</v>
      </c>
    </row>
    <row r="17" spans="1:22" ht="12.75">
      <c r="A17" s="16" t="s">
        <v>68</v>
      </c>
      <c r="B17">
        <v>307</v>
      </c>
      <c r="C17">
        <v>937</v>
      </c>
      <c r="D17">
        <v>554</v>
      </c>
      <c r="E17">
        <v>811</v>
      </c>
      <c r="F17">
        <v>1395</v>
      </c>
      <c r="G17">
        <v>129</v>
      </c>
      <c r="H17">
        <v>4133</v>
      </c>
      <c r="I17">
        <v>2971</v>
      </c>
      <c r="J17">
        <v>679</v>
      </c>
      <c r="K17">
        <v>404</v>
      </c>
      <c r="L17">
        <v>79</v>
      </c>
      <c r="M17">
        <v>4133</v>
      </c>
      <c r="N17">
        <v>8</v>
      </c>
      <c r="O17">
        <v>6</v>
      </c>
      <c r="P17">
        <v>0</v>
      </c>
      <c r="Q17">
        <v>0</v>
      </c>
      <c r="R17">
        <v>0</v>
      </c>
      <c r="S17">
        <v>0</v>
      </c>
      <c r="T17">
        <v>84</v>
      </c>
      <c r="U17">
        <v>47</v>
      </c>
      <c r="V17">
        <v>72</v>
      </c>
    </row>
    <row r="18" spans="1:22" ht="12.75">
      <c r="A18" s="15" t="s">
        <v>69</v>
      </c>
      <c r="B18">
        <v>480</v>
      </c>
      <c r="C18">
        <v>1463</v>
      </c>
      <c r="D18">
        <v>822</v>
      </c>
      <c r="E18">
        <v>480</v>
      </c>
      <c r="F18">
        <v>2186</v>
      </c>
      <c r="G18">
        <v>3</v>
      </c>
      <c r="H18">
        <v>5434</v>
      </c>
      <c r="I18">
        <v>4677</v>
      </c>
      <c r="J18">
        <v>591</v>
      </c>
      <c r="K18">
        <v>166</v>
      </c>
      <c r="L18">
        <v>0</v>
      </c>
      <c r="M18">
        <v>5434</v>
      </c>
      <c r="N18">
        <v>10</v>
      </c>
      <c r="O18">
        <v>10</v>
      </c>
      <c r="P18">
        <v>0</v>
      </c>
      <c r="Q18">
        <v>0</v>
      </c>
      <c r="R18">
        <v>0</v>
      </c>
      <c r="S18">
        <v>0</v>
      </c>
      <c r="T18">
        <v>105</v>
      </c>
      <c r="U18">
        <v>34</v>
      </c>
      <c r="V18">
        <v>61</v>
      </c>
    </row>
    <row r="19" spans="1:22" ht="12.75">
      <c r="A19" s="15" t="s">
        <v>70</v>
      </c>
      <c r="B19">
        <v>552</v>
      </c>
      <c r="C19">
        <v>2187</v>
      </c>
      <c r="D19">
        <v>1333</v>
      </c>
      <c r="E19">
        <v>2304</v>
      </c>
      <c r="F19">
        <v>3195</v>
      </c>
      <c r="G19">
        <v>340</v>
      </c>
      <c r="H19">
        <v>9911</v>
      </c>
      <c r="I19">
        <v>4517</v>
      </c>
      <c r="J19">
        <v>1430</v>
      </c>
      <c r="K19">
        <v>3658</v>
      </c>
      <c r="L19">
        <v>306</v>
      </c>
      <c r="M19">
        <v>9911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134</v>
      </c>
      <c r="U19">
        <v>93</v>
      </c>
      <c r="V19">
        <v>76</v>
      </c>
    </row>
    <row r="20" spans="1:22" ht="12.75">
      <c r="A20" s="16" t="s">
        <v>71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240</v>
      </c>
      <c r="U20">
        <v>28</v>
      </c>
      <c r="V20">
        <v>60</v>
      </c>
    </row>
    <row r="21" spans="1:22" ht="12.75">
      <c r="A21" s="15" t="s">
        <v>72</v>
      </c>
      <c r="B21">
        <v>293</v>
      </c>
      <c r="C21">
        <v>1446</v>
      </c>
      <c r="D21">
        <v>756</v>
      </c>
      <c r="E21">
        <v>532</v>
      </c>
      <c r="F21">
        <v>2422</v>
      </c>
      <c r="G21">
        <v>25</v>
      </c>
      <c r="H21">
        <v>5474</v>
      </c>
      <c r="I21">
        <v>3726</v>
      </c>
      <c r="J21">
        <v>318</v>
      </c>
      <c r="K21">
        <v>1399</v>
      </c>
      <c r="L21">
        <v>31</v>
      </c>
      <c r="M21">
        <v>5474</v>
      </c>
      <c r="N21">
        <v>4</v>
      </c>
      <c r="O21">
        <v>4</v>
      </c>
      <c r="P21">
        <v>0</v>
      </c>
      <c r="Q21">
        <v>0</v>
      </c>
      <c r="R21">
        <v>0</v>
      </c>
      <c r="S21">
        <v>0</v>
      </c>
      <c r="T21">
        <v>1659</v>
      </c>
      <c r="U21">
        <v>0</v>
      </c>
      <c r="V21">
        <v>1082</v>
      </c>
    </row>
    <row r="22" spans="1:22" ht="12.75">
      <c r="A22" s="15" t="s">
        <v>73</v>
      </c>
      <c r="B22">
        <v>1083</v>
      </c>
      <c r="C22">
        <v>3921</v>
      </c>
      <c r="D22">
        <v>2115</v>
      </c>
      <c r="E22">
        <v>1565</v>
      </c>
      <c r="F22">
        <v>10696</v>
      </c>
      <c r="G22">
        <v>370</v>
      </c>
      <c r="H22">
        <v>19750</v>
      </c>
      <c r="I22">
        <v>8575</v>
      </c>
      <c r="J22">
        <v>6136</v>
      </c>
      <c r="K22">
        <v>4616</v>
      </c>
      <c r="L22">
        <v>423</v>
      </c>
      <c r="M22">
        <v>19750</v>
      </c>
      <c r="N22">
        <v>4</v>
      </c>
      <c r="O22">
        <v>4</v>
      </c>
      <c r="P22">
        <v>0</v>
      </c>
      <c r="Q22">
        <v>0</v>
      </c>
      <c r="R22">
        <v>0</v>
      </c>
      <c r="S22">
        <v>0</v>
      </c>
      <c r="T22">
        <v>163</v>
      </c>
      <c r="U22">
        <v>40</v>
      </c>
      <c r="V22">
        <v>65</v>
      </c>
    </row>
    <row r="23" spans="1:22" ht="12.75">
      <c r="A23" s="16" t="s">
        <v>74</v>
      </c>
      <c r="B23">
        <v>336</v>
      </c>
      <c r="C23">
        <v>1535</v>
      </c>
      <c r="D23">
        <v>1040</v>
      </c>
      <c r="E23">
        <v>870</v>
      </c>
      <c r="F23">
        <v>2772</v>
      </c>
      <c r="G23">
        <v>8</v>
      </c>
      <c r="H23">
        <v>6561</v>
      </c>
      <c r="I23">
        <v>4430</v>
      </c>
      <c r="J23">
        <v>1501</v>
      </c>
      <c r="K23">
        <v>628</v>
      </c>
      <c r="L23">
        <v>2</v>
      </c>
      <c r="M23">
        <v>6561</v>
      </c>
      <c r="N23">
        <v>2</v>
      </c>
      <c r="O23">
        <v>0</v>
      </c>
      <c r="P23">
        <v>0</v>
      </c>
      <c r="Q23">
        <v>0</v>
      </c>
      <c r="R23">
        <v>0</v>
      </c>
      <c r="S23">
        <v>0</v>
      </c>
      <c r="T23">
        <v>141</v>
      </c>
      <c r="U23">
        <v>50</v>
      </c>
      <c r="V23">
        <v>94</v>
      </c>
    </row>
    <row r="24" spans="1:22" ht="12.75">
      <c r="A24" s="15" t="s">
        <v>75</v>
      </c>
      <c r="B24">
        <v>198</v>
      </c>
      <c r="C24">
        <v>725</v>
      </c>
      <c r="D24">
        <v>328</v>
      </c>
      <c r="E24">
        <v>288</v>
      </c>
      <c r="F24">
        <v>1125</v>
      </c>
      <c r="G24">
        <v>3</v>
      </c>
      <c r="H24">
        <v>2667</v>
      </c>
      <c r="I24">
        <v>1105</v>
      </c>
      <c r="J24">
        <v>674</v>
      </c>
      <c r="K24">
        <v>888</v>
      </c>
      <c r="L24">
        <v>0</v>
      </c>
      <c r="M24">
        <v>2667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65</v>
      </c>
      <c r="U24">
        <v>15</v>
      </c>
      <c r="V24">
        <v>40</v>
      </c>
    </row>
    <row r="25" spans="1:22" ht="12.75">
      <c r="A25" s="15" t="s">
        <v>76</v>
      </c>
      <c r="B25">
        <v>612</v>
      </c>
      <c r="C25">
        <v>2082</v>
      </c>
      <c r="D25">
        <v>1064</v>
      </c>
      <c r="E25">
        <v>794</v>
      </c>
      <c r="F25">
        <v>3907</v>
      </c>
      <c r="G25">
        <v>101</v>
      </c>
      <c r="H25">
        <v>8560</v>
      </c>
      <c r="I25">
        <v>5655</v>
      </c>
      <c r="J25">
        <v>1819</v>
      </c>
      <c r="K25">
        <v>883</v>
      </c>
      <c r="L25">
        <v>203</v>
      </c>
      <c r="M25">
        <v>8560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132</v>
      </c>
      <c r="U25">
        <v>36</v>
      </c>
      <c r="V25">
        <v>109</v>
      </c>
    </row>
    <row r="26" spans="1:22" ht="12.75">
      <c r="A26" s="16" t="s">
        <v>77</v>
      </c>
      <c r="B26">
        <v>101</v>
      </c>
      <c r="C26">
        <v>401</v>
      </c>
      <c r="D26">
        <v>211</v>
      </c>
      <c r="E26">
        <v>104</v>
      </c>
      <c r="F26">
        <v>745</v>
      </c>
      <c r="G26">
        <v>113</v>
      </c>
      <c r="H26">
        <v>1675</v>
      </c>
      <c r="I26">
        <v>661</v>
      </c>
      <c r="J26">
        <v>170</v>
      </c>
      <c r="K26">
        <v>155</v>
      </c>
      <c r="L26">
        <v>689</v>
      </c>
      <c r="M26">
        <v>1675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110</v>
      </c>
      <c r="U26">
        <v>36</v>
      </c>
      <c r="V26">
        <v>35</v>
      </c>
    </row>
    <row r="27" spans="1:22" ht="12.75">
      <c r="A27" s="15" t="s">
        <v>78</v>
      </c>
      <c r="B27">
        <v>626</v>
      </c>
      <c r="C27">
        <v>3097</v>
      </c>
      <c r="D27">
        <v>1848</v>
      </c>
      <c r="E27">
        <v>1480</v>
      </c>
      <c r="F27">
        <v>8196</v>
      </c>
      <c r="G27">
        <v>62</v>
      </c>
      <c r="H27">
        <v>15309</v>
      </c>
      <c r="I27">
        <v>4320</v>
      </c>
      <c r="J27">
        <v>4309</v>
      </c>
      <c r="K27">
        <v>6644</v>
      </c>
      <c r="L27">
        <v>36</v>
      </c>
      <c r="M27">
        <v>15309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103</v>
      </c>
      <c r="U27">
        <v>26</v>
      </c>
      <c r="V27">
        <v>51</v>
      </c>
    </row>
    <row r="28" spans="1:22" ht="12.75">
      <c r="A28" s="15" t="s">
        <v>79</v>
      </c>
      <c r="B28">
        <v>203</v>
      </c>
      <c r="C28">
        <v>627</v>
      </c>
      <c r="D28">
        <v>316</v>
      </c>
      <c r="E28">
        <v>205</v>
      </c>
      <c r="F28">
        <v>1342</v>
      </c>
      <c r="G28">
        <v>2</v>
      </c>
      <c r="H28">
        <v>2695</v>
      </c>
      <c r="I28">
        <v>2044</v>
      </c>
      <c r="J28">
        <v>408</v>
      </c>
      <c r="K28">
        <v>222</v>
      </c>
      <c r="L28">
        <v>21</v>
      </c>
      <c r="M28">
        <v>2695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123</v>
      </c>
      <c r="U28">
        <v>29</v>
      </c>
      <c r="V28">
        <v>58</v>
      </c>
    </row>
    <row r="29" spans="1:22" ht="12.75">
      <c r="A29" s="16" t="s">
        <v>80</v>
      </c>
      <c r="B29">
        <v>1241</v>
      </c>
      <c r="C29">
        <v>4423</v>
      </c>
      <c r="D29">
        <v>2476</v>
      </c>
      <c r="E29">
        <v>2335</v>
      </c>
      <c r="F29">
        <v>9312</v>
      </c>
      <c r="G29">
        <v>-54</v>
      </c>
      <c r="H29">
        <v>19733</v>
      </c>
      <c r="I29">
        <v>12149</v>
      </c>
      <c r="J29">
        <v>3056</v>
      </c>
      <c r="K29">
        <v>4594</v>
      </c>
      <c r="L29">
        <v>-66</v>
      </c>
      <c r="M29">
        <v>19733</v>
      </c>
      <c r="N29">
        <v>17</v>
      </c>
      <c r="O29">
        <v>17</v>
      </c>
      <c r="P29">
        <v>0</v>
      </c>
      <c r="Q29">
        <v>0</v>
      </c>
      <c r="R29">
        <v>0</v>
      </c>
      <c r="S29">
        <v>0</v>
      </c>
      <c r="T29">
        <v>246</v>
      </c>
      <c r="U29">
        <v>111</v>
      </c>
      <c r="V29">
        <v>227</v>
      </c>
    </row>
    <row r="30" spans="1:22" ht="12.75">
      <c r="A30" s="15" t="s">
        <v>81</v>
      </c>
      <c r="B30">
        <v>1353</v>
      </c>
      <c r="C30">
        <v>4745</v>
      </c>
      <c r="D30">
        <v>2395</v>
      </c>
      <c r="E30">
        <v>1290</v>
      </c>
      <c r="F30">
        <v>8247</v>
      </c>
      <c r="G30">
        <v>107</v>
      </c>
      <c r="H30">
        <v>18137</v>
      </c>
      <c r="I30">
        <v>12905</v>
      </c>
      <c r="J30">
        <v>2391</v>
      </c>
      <c r="K30">
        <v>2760</v>
      </c>
      <c r="L30">
        <v>81</v>
      </c>
      <c r="M30">
        <v>18137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70</v>
      </c>
      <c r="V30">
        <v>0</v>
      </c>
    </row>
    <row r="31" spans="1:22" ht="13.5" thickBot="1">
      <c r="A31" s="15" t="s">
        <v>82</v>
      </c>
      <c r="B31">
        <v>671</v>
      </c>
      <c r="C31">
        <v>2355</v>
      </c>
      <c r="D31">
        <v>1265</v>
      </c>
      <c r="E31">
        <v>742</v>
      </c>
      <c r="F31">
        <v>4319</v>
      </c>
      <c r="G31">
        <v>149</v>
      </c>
      <c r="H31">
        <v>9501</v>
      </c>
      <c r="I31">
        <v>4959</v>
      </c>
      <c r="J31">
        <v>2292</v>
      </c>
      <c r="K31">
        <v>2140</v>
      </c>
      <c r="L31">
        <v>110</v>
      </c>
      <c r="M31">
        <v>9501</v>
      </c>
      <c r="N31">
        <v>6</v>
      </c>
      <c r="O31">
        <v>8</v>
      </c>
      <c r="P31">
        <v>0</v>
      </c>
      <c r="Q31">
        <v>0</v>
      </c>
      <c r="R31">
        <v>0</v>
      </c>
      <c r="S31">
        <v>0</v>
      </c>
      <c r="T31">
        <v>166</v>
      </c>
      <c r="U31">
        <v>39</v>
      </c>
      <c r="V31">
        <v>71</v>
      </c>
    </row>
    <row r="32" spans="1:22" ht="13.5" thickBot="1">
      <c r="A32" s="23" t="s">
        <v>3</v>
      </c>
      <c r="B32">
        <v>16522</v>
      </c>
      <c r="C32">
        <v>57795</v>
      </c>
      <c r="D32">
        <v>30680</v>
      </c>
      <c r="E32">
        <v>23665</v>
      </c>
      <c r="F32">
        <v>111082</v>
      </c>
      <c r="G32">
        <v>3260</v>
      </c>
      <c r="H32">
        <v>243004</v>
      </c>
      <c r="I32">
        <v>121824</v>
      </c>
      <c r="J32">
        <v>49712</v>
      </c>
      <c r="K32">
        <v>65032</v>
      </c>
      <c r="L32">
        <v>6436</v>
      </c>
      <c r="M32">
        <v>243004</v>
      </c>
      <c r="N32">
        <v>97</v>
      </c>
      <c r="O32">
        <v>50</v>
      </c>
      <c r="P32">
        <v>0</v>
      </c>
      <c r="Q32">
        <v>0</v>
      </c>
      <c r="R32">
        <v>0</v>
      </c>
      <c r="S32">
        <v>0</v>
      </c>
      <c r="T32">
        <v>4711</v>
      </c>
      <c r="U32">
        <v>1071</v>
      </c>
      <c r="V32">
        <v>2775</v>
      </c>
    </row>
  </sheetData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3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5" width="4.7109375" style="0" customWidth="1"/>
    <col min="6" max="6" width="5.7109375" style="0" customWidth="1"/>
    <col min="7" max="7" width="4.7109375" style="0" customWidth="1"/>
    <col min="8" max="8" width="5.7109375" style="0" customWidth="1"/>
    <col min="9" max="9" width="6.00390625" style="0" customWidth="1"/>
    <col min="10" max="12" width="4.7109375" style="0" customWidth="1"/>
    <col min="13" max="13" width="6.140625" style="0" customWidth="1"/>
    <col min="14" max="22" width="4.7109375" style="0" customWidth="1"/>
  </cols>
  <sheetData>
    <row r="2" ht="12.75">
      <c r="A2" s="6" t="s">
        <v>117</v>
      </c>
    </row>
    <row r="3" ht="12.75">
      <c r="A3" t="s">
        <v>101</v>
      </c>
    </row>
    <row r="5" ht="13.5" thickBot="1"/>
    <row r="6" spans="1:22" ht="13.5" thickBot="1">
      <c r="A6" s="21" t="s">
        <v>58</v>
      </c>
      <c r="B6" s="30"/>
      <c r="C6" s="27" t="s">
        <v>14</v>
      </c>
      <c r="D6" s="27"/>
      <c r="E6" s="32"/>
      <c r="F6" s="27"/>
      <c r="G6" s="27"/>
      <c r="H6" s="27"/>
      <c r="I6" s="30" t="s">
        <v>18</v>
      </c>
      <c r="J6" s="27"/>
      <c r="K6" s="27"/>
      <c r="L6" s="27"/>
      <c r="M6" s="31"/>
      <c r="N6" s="33" t="s">
        <v>21</v>
      </c>
      <c r="O6" s="31"/>
      <c r="P6" s="34"/>
      <c r="Q6" s="35" t="s">
        <v>23</v>
      </c>
      <c r="R6" s="27"/>
      <c r="S6" s="31"/>
      <c r="T6" s="30" t="s">
        <v>51</v>
      </c>
      <c r="U6" s="27"/>
      <c r="V6" s="31"/>
    </row>
    <row r="7" spans="1:22" ht="13.5" thickBot="1">
      <c r="A7" s="22"/>
      <c r="B7" s="36" t="s">
        <v>7</v>
      </c>
      <c r="C7" s="37" t="s">
        <v>8</v>
      </c>
      <c r="D7" s="37" t="s">
        <v>9</v>
      </c>
      <c r="E7" s="37" t="s">
        <v>10</v>
      </c>
      <c r="F7" s="37" t="s">
        <v>11</v>
      </c>
      <c r="G7" s="37" t="s">
        <v>12</v>
      </c>
      <c r="H7" s="38" t="s">
        <v>13</v>
      </c>
      <c r="I7" s="41" t="s">
        <v>15</v>
      </c>
      <c r="J7" s="37" t="s">
        <v>16</v>
      </c>
      <c r="K7" s="37" t="s">
        <v>17</v>
      </c>
      <c r="L7" s="37" t="s">
        <v>12</v>
      </c>
      <c r="M7" s="26" t="s">
        <v>13</v>
      </c>
      <c r="N7" s="36" t="s">
        <v>19</v>
      </c>
      <c r="O7" s="26" t="s">
        <v>20</v>
      </c>
      <c r="P7" s="36" t="s">
        <v>45</v>
      </c>
      <c r="Q7" s="37" t="s">
        <v>46</v>
      </c>
      <c r="R7" s="37" t="s">
        <v>22</v>
      </c>
      <c r="S7" s="26" t="s">
        <v>13</v>
      </c>
      <c r="T7" s="36" t="s">
        <v>48</v>
      </c>
      <c r="U7" s="37" t="s">
        <v>49</v>
      </c>
      <c r="V7" s="38" t="s">
        <v>50</v>
      </c>
    </row>
    <row r="8" spans="1:22" ht="12.75">
      <c r="A8" s="16" t="s">
        <v>59</v>
      </c>
      <c r="B8">
        <v>1094</v>
      </c>
      <c r="C8">
        <v>3674</v>
      </c>
      <c r="D8">
        <v>1839</v>
      </c>
      <c r="E8">
        <v>802</v>
      </c>
      <c r="F8">
        <v>6264</v>
      </c>
      <c r="G8">
        <v>61</v>
      </c>
      <c r="H8">
        <v>13734</v>
      </c>
      <c r="I8">
        <v>6383</v>
      </c>
      <c r="J8">
        <v>2422</v>
      </c>
      <c r="K8">
        <v>3963</v>
      </c>
      <c r="L8">
        <v>966</v>
      </c>
      <c r="M8">
        <v>13734</v>
      </c>
      <c r="N8">
        <v>1</v>
      </c>
      <c r="O8">
        <v>1</v>
      </c>
      <c r="P8">
        <v>0</v>
      </c>
      <c r="Q8">
        <v>0</v>
      </c>
      <c r="R8">
        <v>0</v>
      </c>
      <c r="S8">
        <v>1</v>
      </c>
      <c r="T8">
        <v>394</v>
      </c>
      <c r="U8">
        <v>124</v>
      </c>
      <c r="V8">
        <v>159</v>
      </c>
    </row>
    <row r="9" spans="1:22" ht="12.75">
      <c r="A9" s="15" t="s">
        <v>60</v>
      </c>
      <c r="B9">
        <v>358</v>
      </c>
      <c r="C9">
        <v>1158</v>
      </c>
      <c r="D9">
        <v>828</v>
      </c>
      <c r="E9">
        <v>558</v>
      </c>
      <c r="F9">
        <v>3027</v>
      </c>
      <c r="G9">
        <v>10</v>
      </c>
      <c r="H9">
        <v>5939</v>
      </c>
      <c r="I9">
        <v>3148</v>
      </c>
      <c r="J9">
        <v>1291</v>
      </c>
      <c r="K9">
        <v>1480</v>
      </c>
      <c r="L9">
        <v>20</v>
      </c>
      <c r="M9">
        <v>5939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126</v>
      </c>
      <c r="U9">
        <v>42</v>
      </c>
      <c r="V9">
        <v>70</v>
      </c>
    </row>
    <row r="10" spans="1:22" ht="12.75">
      <c r="A10" s="15" t="s">
        <v>61</v>
      </c>
      <c r="B10">
        <v>422</v>
      </c>
      <c r="C10">
        <v>1295</v>
      </c>
      <c r="D10">
        <v>683</v>
      </c>
      <c r="E10">
        <v>453</v>
      </c>
      <c r="F10">
        <v>2295</v>
      </c>
      <c r="G10">
        <v>5</v>
      </c>
      <c r="H10">
        <v>5153</v>
      </c>
      <c r="I10">
        <v>1929</v>
      </c>
      <c r="J10">
        <v>1397</v>
      </c>
      <c r="K10">
        <v>1824</v>
      </c>
      <c r="L10">
        <v>3</v>
      </c>
      <c r="M10">
        <v>5153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122</v>
      </c>
      <c r="U10">
        <v>51</v>
      </c>
      <c r="V10">
        <v>66</v>
      </c>
    </row>
    <row r="11" spans="1:22" ht="12.75">
      <c r="A11" s="16" t="s">
        <v>62</v>
      </c>
      <c r="B11">
        <v>371</v>
      </c>
      <c r="C11">
        <v>758</v>
      </c>
      <c r="D11">
        <v>454</v>
      </c>
      <c r="E11">
        <v>363</v>
      </c>
      <c r="F11">
        <v>1698</v>
      </c>
      <c r="G11">
        <v>36</v>
      </c>
      <c r="H11">
        <v>3680</v>
      </c>
      <c r="I11">
        <v>934</v>
      </c>
      <c r="J11">
        <v>682</v>
      </c>
      <c r="K11">
        <v>1099</v>
      </c>
      <c r="L11">
        <v>965</v>
      </c>
      <c r="M11">
        <v>3680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26</v>
      </c>
      <c r="U11">
        <v>12</v>
      </c>
      <c r="V11">
        <v>4</v>
      </c>
    </row>
    <row r="12" spans="1:22" ht="12.75">
      <c r="A12" s="15" t="s">
        <v>63</v>
      </c>
      <c r="B12">
        <v>848</v>
      </c>
      <c r="C12">
        <v>2433</v>
      </c>
      <c r="D12">
        <v>1510</v>
      </c>
      <c r="E12">
        <v>959</v>
      </c>
      <c r="F12">
        <v>5278</v>
      </c>
      <c r="G12">
        <v>748</v>
      </c>
      <c r="H12">
        <v>11776</v>
      </c>
      <c r="I12">
        <v>4377</v>
      </c>
      <c r="J12">
        <v>2020</v>
      </c>
      <c r="K12">
        <v>4649</v>
      </c>
      <c r="L12">
        <v>730</v>
      </c>
      <c r="M12">
        <v>11776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166</v>
      </c>
      <c r="U12">
        <v>55</v>
      </c>
      <c r="V12">
        <v>98</v>
      </c>
    </row>
    <row r="13" spans="1:22" ht="12.75">
      <c r="A13" s="15" t="s">
        <v>64</v>
      </c>
      <c r="B13">
        <v>360</v>
      </c>
      <c r="C13">
        <v>1080</v>
      </c>
      <c r="D13">
        <v>732</v>
      </c>
      <c r="E13">
        <v>669</v>
      </c>
      <c r="F13">
        <v>3991</v>
      </c>
      <c r="G13">
        <v>20</v>
      </c>
      <c r="H13">
        <v>6852</v>
      </c>
      <c r="I13">
        <v>4137</v>
      </c>
      <c r="J13">
        <v>741</v>
      </c>
      <c r="K13">
        <v>1947</v>
      </c>
      <c r="L13">
        <v>27</v>
      </c>
      <c r="M13">
        <v>6852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116</v>
      </c>
      <c r="U13">
        <v>46</v>
      </c>
      <c r="V13">
        <v>99</v>
      </c>
    </row>
    <row r="14" spans="1:22" ht="12.75">
      <c r="A14" s="16" t="s">
        <v>65</v>
      </c>
      <c r="B14">
        <v>162</v>
      </c>
      <c r="C14">
        <v>212</v>
      </c>
      <c r="D14">
        <v>372</v>
      </c>
      <c r="E14">
        <v>368</v>
      </c>
      <c r="F14">
        <v>193</v>
      </c>
      <c r="G14">
        <v>12</v>
      </c>
      <c r="H14">
        <v>1319</v>
      </c>
      <c r="I14">
        <v>903</v>
      </c>
      <c r="J14">
        <v>287</v>
      </c>
      <c r="K14">
        <v>123</v>
      </c>
      <c r="L14">
        <v>6</v>
      </c>
      <c r="M14">
        <v>1319</v>
      </c>
      <c r="N14">
        <v>1</v>
      </c>
      <c r="O14">
        <v>1</v>
      </c>
      <c r="P14">
        <v>0</v>
      </c>
      <c r="Q14">
        <v>0</v>
      </c>
      <c r="R14">
        <v>0</v>
      </c>
      <c r="S14">
        <v>0</v>
      </c>
      <c r="T14">
        <v>108</v>
      </c>
      <c r="U14">
        <v>36</v>
      </c>
      <c r="V14">
        <v>39</v>
      </c>
    </row>
    <row r="15" spans="1:22" ht="12.75">
      <c r="A15" s="15" t="s">
        <v>66</v>
      </c>
      <c r="B15">
        <v>159</v>
      </c>
      <c r="C15">
        <v>342</v>
      </c>
      <c r="D15">
        <v>211</v>
      </c>
      <c r="E15">
        <v>239</v>
      </c>
      <c r="F15">
        <v>953</v>
      </c>
      <c r="G15">
        <v>16</v>
      </c>
      <c r="H15">
        <v>1920</v>
      </c>
      <c r="I15">
        <v>758</v>
      </c>
      <c r="J15">
        <v>532</v>
      </c>
      <c r="K15">
        <v>620</v>
      </c>
      <c r="L15">
        <v>10</v>
      </c>
      <c r="M15">
        <v>1920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104</v>
      </c>
      <c r="U15">
        <v>28</v>
      </c>
      <c r="V15">
        <v>70</v>
      </c>
    </row>
    <row r="16" spans="1:22" ht="12.75">
      <c r="A16" s="15" t="s">
        <v>67</v>
      </c>
      <c r="B16">
        <v>206</v>
      </c>
      <c r="C16">
        <v>746</v>
      </c>
      <c r="D16">
        <v>455</v>
      </c>
      <c r="E16">
        <v>359</v>
      </c>
      <c r="F16">
        <v>1924</v>
      </c>
      <c r="G16">
        <v>0</v>
      </c>
      <c r="H16">
        <v>3690</v>
      </c>
      <c r="I16">
        <v>2291</v>
      </c>
      <c r="J16">
        <v>1256</v>
      </c>
      <c r="K16">
        <v>143</v>
      </c>
      <c r="L16">
        <v>0</v>
      </c>
      <c r="M16">
        <v>3690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78</v>
      </c>
      <c r="U16">
        <v>23</v>
      </c>
      <c r="V16">
        <v>69</v>
      </c>
    </row>
    <row r="17" spans="1:22" ht="12.75">
      <c r="A17" s="16" t="s">
        <v>68</v>
      </c>
      <c r="B17">
        <v>171</v>
      </c>
      <c r="C17">
        <v>426</v>
      </c>
      <c r="D17">
        <v>299</v>
      </c>
      <c r="E17">
        <v>466</v>
      </c>
      <c r="F17">
        <v>597</v>
      </c>
      <c r="G17">
        <v>25</v>
      </c>
      <c r="H17">
        <v>1984</v>
      </c>
      <c r="I17">
        <v>1437</v>
      </c>
      <c r="J17">
        <v>385</v>
      </c>
      <c r="K17">
        <v>143</v>
      </c>
      <c r="L17">
        <v>19</v>
      </c>
      <c r="M17">
        <v>1984</v>
      </c>
      <c r="N17">
        <v>1</v>
      </c>
      <c r="O17">
        <v>1</v>
      </c>
      <c r="P17">
        <v>0</v>
      </c>
      <c r="Q17">
        <v>0</v>
      </c>
      <c r="R17">
        <v>0</v>
      </c>
      <c r="S17">
        <v>0</v>
      </c>
      <c r="T17">
        <v>84</v>
      </c>
      <c r="U17">
        <v>47</v>
      </c>
      <c r="V17">
        <v>72</v>
      </c>
    </row>
    <row r="18" spans="1:22" ht="12.75">
      <c r="A18" s="15" t="s">
        <v>69</v>
      </c>
      <c r="B18">
        <v>295</v>
      </c>
      <c r="C18">
        <v>566</v>
      </c>
      <c r="D18">
        <v>434</v>
      </c>
      <c r="E18">
        <v>341</v>
      </c>
      <c r="F18">
        <v>1328</v>
      </c>
      <c r="G18">
        <v>1</v>
      </c>
      <c r="H18">
        <v>2965</v>
      </c>
      <c r="I18">
        <v>2601</v>
      </c>
      <c r="J18">
        <v>316</v>
      </c>
      <c r="K18">
        <v>48</v>
      </c>
      <c r="L18">
        <v>0</v>
      </c>
      <c r="M18">
        <v>2965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105</v>
      </c>
      <c r="U18">
        <v>34</v>
      </c>
      <c r="V18">
        <v>61</v>
      </c>
    </row>
    <row r="19" spans="1:22" ht="12.75">
      <c r="A19" s="15" t="s">
        <v>70</v>
      </c>
      <c r="B19">
        <v>310</v>
      </c>
      <c r="C19">
        <v>958</v>
      </c>
      <c r="D19">
        <v>562</v>
      </c>
      <c r="E19">
        <v>867</v>
      </c>
      <c r="F19">
        <v>1596</v>
      </c>
      <c r="G19">
        <v>25</v>
      </c>
      <c r="H19">
        <v>4318</v>
      </c>
      <c r="I19">
        <v>2253</v>
      </c>
      <c r="J19">
        <v>536</v>
      </c>
      <c r="K19">
        <v>1523</v>
      </c>
      <c r="L19">
        <v>6</v>
      </c>
      <c r="M19">
        <v>4318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134</v>
      </c>
      <c r="U19">
        <v>93</v>
      </c>
      <c r="V19">
        <v>76</v>
      </c>
    </row>
    <row r="20" spans="1:22" ht="12.75">
      <c r="A20" s="16" t="s">
        <v>71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160</v>
      </c>
      <c r="U20">
        <v>28</v>
      </c>
      <c r="V20">
        <v>40</v>
      </c>
    </row>
    <row r="21" spans="1:22" ht="12.75">
      <c r="A21" s="15" t="s">
        <v>72</v>
      </c>
      <c r="B21">
        <v>162</v>
      </c>
      <c r="C21">
        <v>485</v>
      </c>
      <c r="D21">
        <v>303</v>
      </c>
      <c r="E21">
        <v>218</v>
      </c>
      <c r="F21">
        <v>1130</v>
      </c>
      <c r="G21">
        <v>-5</v>
      </c>
      <c r="H21">
        <v>2293</v>
      </c>
      <c r="I21">
        <v>1501</v>
      </c>
      <c r="J21">
        <v>171</v>
      </c>
      <c r="K21">
        <v>631</v>
      </c>
      <c r="L21">
        <v>-10</v>
      </c>
      <c r="M21">
        <v>2293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1706</v>
      </c>
      <c r="U21">
        <v>0</v>
      </c>
      <c r="V21">
        <v>1041</v>
      </c>
    </row>
    <row r="22" spans="1:22" ht="12.75">
      <c r="A22" s="15" t="s">
        <v>73</v>
      </c>
      <c r="B22">
        <v>531</v>
      </c>
      <c r="C22">
        <v>1474</v>
      </c>
      <c r="D22">
        <v>928</v>
      </c>
      <c r="E22">
        <v>689</v>
      </c>
      <c r="F22">
        <v>5465</v>
      </c>
      <c r="G22">
        <v>45</v>
      </c>
      <c r="H22">
        <v>9132</v>
      </c>
      <c r="I22">
        <v>3790</v>
      </c>
      <c r="J22">
        <v>2682</v>
      </c>
      <c r="K22">
        <v>2597</v>
      </c>
      <c r="L22">
        <v>63</v>
      </c>
      <c r="M22">
        <v>9132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163</v>
      </c>
      <c r="U22">
        <v>40</v>
      </c>
      <c r="V22">
        <v>65</v>
      </c>
    </row>
    <row r="23" spans="1:22" ht="12.75">
      <c r="A23" s="16" t="s">
        <v>74</v>
      </c>
      <c r="B23">
        <v>184</v>
      </c>
      <c r="C23">
        <v>641</v>
      </c>
      <c r="D23">
        <v>514</v>
      </c>
      <c r="E23">
        <v>439</v>
      </c>
      <c r="F23">
        <v>1497</v>
      </c>
      <c r="G23">
        <v>4</v>
      </c>
      <c r="H23">
        <v>3279</v>
      </c>
      <c r="I23">
        <v>2232</v>
      </c>
      <c r="J23">
        <v>643</v>
      </c>
      <c r="K23">
        <v>393</v>
      </c>
      <c r="L23">
        <v>11</v>
      </c>
      <c r="M23">
        <v>3279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141</v>
      </c>
      <c r="U23">
        <v>50</v>
      </c>
      <c r="V23">
        <v>94</v>
      </c>
    </row>
    <row r="24" spans="1:22" ht="12.75">
      <c r="A24" s="15" t="s">
        <v>75</v>
      </c>
      <c r="B24">
        <v>78</v>
      </c>
      <c r="C24">
        <v>334</v>
      </c>
      <c r="D24">
        <v>199</v>
      </c>
      <c r="E24">
        <v>177</v>
      </c>
      <c r="F24">
        <v>692</v>
      </c>
      <c r="G24">
        <v>2</v>
      </c>
      <c r="H24">
        <v>1482</v>
      </c>
      <c r="I24">
        <v>592</v>
      </c>
      <c r="J24">
        <v>399</v>
      </c>
      <c r="K24">
        <v>491</v>
      </c>
      <c r="L24">
        <v>0</v>
      </c>
      <c r="M24">
        <v>1482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65</v>
      </c>
      <c r="U24">
        <v>15</v>
      </c>
      <c r="V24">
        <v>40</v>
      </c>
    </row>
    <row r="25" spans="1:22" ht="12.75">
      <c r="A25" s="15" t="s">
        <v>76</v>
      </c>
      <c r="B25">
        <v>291</v>
      </c>
      <c r="C25">
        <v>825</v>
      </c>
      <c r="D25">
        <v>451</v>
      </c>
      <c r="E25">
        <v>358</v>
      </c>
      <c r="F25">
        <v>1856</v>
      </c>
      <c r="G25">
        <v>35</v>
      </c>
      <c r="H25">
        <v>3816</v>
      </c>
      <c r="I25">
        <v>2686</v>
      </c>
      <c r="J25">
        <v>867</v>
      </c>
      <c r="K25">
        <v>245</v>
      </c>
      <c r="L25">
        <v>18</v>
      </c>
      <c r="M25">
        <v>3816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132</v>
      </c>
      <c r="U25">
        <v>36</v>
      </c>
      <c r="V25">
        <v>109</v>
      </c>
    </row>
    <row r="26" spans="1:22" ht="12.75">
      <c r="A26" s="16" t="s">
        <v>77</v>
      </c>
      <c r="B26">
        <v>34</v>
      </c>
      <c r="C26">
        <v>138</v>
      </c>
      <c r="D26">
        <v>82</v>
      </c>
      <c r="E26">
        <v>52</v>
      </c>
      <c r="F26">
        <v>269</v>
      </c>
      <c r="G26">
        <v>3</v>
      </c>
      <c r="H26">
        <v>578</v>
      </c>
      <c r="I26">
        <v>411</v>
      </c>
      <c r="J26">
        <v>159</v>
      </c>
      <c r="K26">
        <v>8</v>
      </c>
      <c r="L26">
        <v>0</v>
      </c>
      <c r="M26">
        <v>578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110</v>
      </c>
      <c r="U26">
        <v>36</v>
      </c>
      <c r="V26">
        <v>35</v>
      </c>
    </row>
    <row r="27" spans="1:22" ht="12.75">
      <c r="A27" s="15" t="s">
        <v>78</v>
      </c>
      <c r="B27">
        <v>253</v>
      </c>
      <c r="C27">
        <v>924</v>
      </c>
      <c r="D27">
        <v>569</v>
      </c>
      <c r="E27">
        <v>497</v>
      </c>
      <c r="F27">
        <v>3267</v>
      </c>
      <c r="G27">
        <v>27</v>
      </c>
      <c r="H27">
        <v>5537</v>
      </c>
      <c r="I27">
        <v>1709</v>
      </c>
      <c r="J27">
        <v>1374</v>
      </c>
      <c r="K27">
        <v>2438</v>
      </c>
      <c r="L27">
        <v>16</v>
      </c>
      <c r="M27">
        <v>5537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103</v>
      </c>
      <c r="U27">
        <v>26</v>
      </c>
      <c r="V27">
        <v>51</v>
      </c>
    </row>
    <row r="28" spans="1:22" ht="12.75">
      <c r="A28" s="15" t="s">
        <v>79</v>
      </c>
      <c r="B28">
        <v>124</v>
      </c>
      <c r="C28">
        <v>468</v>
      </c>
      <c r="D28">
        <v>234</v>
      </c>
      <c r="E28">
        <v>135</v>
      </c>
      <c r="F28">
        <v>935</v>
      </c>
      <c r="G28">
        <v>4</v>
      </c>
      <c r="H28">
        <v>1900</v>
      </c>
      <c r="I28">
        <v>1370</v>
      </c>
      <c r="J28">
        <v>218</v>
      </c>
      <c r="K28">
        <v>296</v>
      </c>
      <c r="L28">
        <v>16</v>
      </c>
      <c r="M28">
        <v>1900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123</v>
      </c>
      <c r="U28">
        <v>29</v>
      </c>
      <c r="V28">
        <v>58</v>
      </c>
    </row>
    <row r="29" spans="1:22" ht="12.75">
      <c r="A29" s="16" t="s">
        <v>80</v>
      </c>
      <c r="B29">
        <v>644</v>
      </c>
      <c r="C29">
        <v>1940</v>
      </c>
      <c r="D29">
        <v>1059</v>
      </c>
      <c r="E29">
        <v>1002</v>
      </c>
      <c r="F29">
        <v>4287</v>
      </c>
      <c r="G29">
        <v>6</v>
      </c>
      <c r="H29">
        <v>8938</v>
      </c>
      <c r="I29">
        <v>5659</v>
      </c>
      <c r="J29">
        <v>1213</v>
      </c>
      <c r="K29">
        <v>2065</v>
      </c>
      <c r="L29">
        <v>1</v>
      </c>
      <c r="M29">
        <v>8938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246</v>
      </c>
      <c r="U29">
        <v>111</v>
      </c>
      <c r="V29">
        <v>227</v>
      </c>
    </row>
    <row r="30" spans="1:22" ht="12.75">
      <c r="A30" s="15" t="s">
        <v>81</v>
      </c>
      <c r="B30">
        <v>383</v>
      </c>
      <c r="C30">
        <v>1265</v>
      </c>
      <c r="D30">
        <v>826</v>
      </c>
      <c r="E30">
        <v>605</v>
      </c>
      <c r="F30">
        <v>3115</v>
      </c>
      <c r="G30">
        <v>-233</v>
      </c>
      <c r="H30">
        <v>5961</v>
      </c>
      <c r="I30">
        <v>4214</v>
      </c>
      <c r="J30">
        <v>943</v>
      </c>
      <c r="K30">
        <v>1062</v>
      </c>
      <c r="L30">
        <v>-258</v>
      </c>
      <c r="M30">
        <v>5961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70</v>
      </c>
      <c r="V30">
        <v>0</v>
      </c>
    </row>
    <row r="31" spans="1:22" ht="13.5" thickBot="1">
      <c r="A31" s="15" t="s">
        <v>82</v>
      </c>
      <c r="B31">
        <v>277</v>
      </c>
      <c r="C31">
        <v>932</v>
      </c>
      <c r="D31">
        <v>586</v>
      </c>
      <c r="E31">
        <v>330</v>
      </c>
      <c r="F31">
        <v>1931</v>
      </c>
      <c r="G31">
        <v>30</v>
      </c>
      <c r="H31">
        <v>4086</v>
      </c>
      <c r="I31">
        <v>2252</v>
      </c>
      <c r="J31">
        <v>958</v>
      </c>
      <c r="K31">
        <v>825</v>
      </c>
      <c r="L31">
        <v>51</v>
      </c>
      <c r="M31">
        <v>4086</v>
      </c>
      <c r="N31">
        <v>1</v>
      </c>
      <c r="O31">
        <v>1</v>
      </c>
      <c r="P31">
        <v>0</v>
      </c>
      <c r="Q31">
        <v>0</v>
      </c>
      <c r="R31">
        <v>0</v>
      </c>
      <c r="S31">
        <v>0</v>
      </c>
      <c r="T31">
        <v>166</v>
      </c>
      <c r="U31">
        <v>39</v>
      </c>
      <c r="V31">
        <v>71</v>
      </c>
    </row>
    <row r="32" spans="1:22" ht="13.5" thickBot="1">
      <c r="A32" s="23" t="s">
        <v>3</v>
      </c>
      <c r="B32">
        <v>7717</v>
      </c>
      <c r="C32">
        <v>23074</v>
      </c>
      <c r="D32">
        <v>14130</v>
      </c>
      <c r="E32">
        <v>10946</v>
      </c>
      <c r="F32">
        <v>53588</v>
      </c>
      <c r="G32">
        <v>877</v>
      </c>
      <c r="H32">
        <v>110332</v>
      </c>
      <c r="I32">
        <v>57567</v>
      </c>
      <c r="J32">
        <v>21492</v>
      </c>
      <c r="K32">
        <v>28613</v>
      </c>
      <c r="L32">
        <v>2660</v>
      </c>
      <c r="M32">
        <v>110332</v>
      </c>
      <c r="N32">
        <v>4</v>
      </c>
      <c r="O32">
        <v>4</v>
      </c>
      <c r="P32">
        <v>0</v>
      </c>
      <c r="Q32">
        <v>0</v>
      </c>
      <c r="R32">
        <v>0</v>
      </c>
      <c r="S32">
        <v>1</v>
      </c>
      <c r="T32">
        <v>4678</v>
      </c>
      <c r="U32">
        <v>1071</v>
      </c>
      <c r="V32">
        <v>2714</v>
      </c>
    </row>
  </sheetData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32"/>
  <sheetViews>
    <sheetView zoomScale="75" zoomScaleNormal="75" workbookViewId="0" topLeftCell="A1">
      <selection activeCell="G11" sqref="G11"/>
    </sheetView>
  </sheetViews>
  <sheetFormatPr defaultColWidth="9.140625" defaultRowHeight="12.75"/>
  <cols>
    <col min="2" max="7" width="5.7109375" style="0" customWidth="1"/>
    <col min="8" max="8" width="7.140625" style="0" customWidth="1"/>
    <col min="9" max="9" width="6.8515625" style="0" customWidth="1"/>
    <col min="10" max="12" width="5.7109375" style="0" customWidth="1"/>
    <col min="13" max="13" width="7.140625" style="0" customWidth="1"/>
    <col min="14" max="15" width="5.7109375" style="0" customWidth="1"/>
  </cols>
  <sheetData>
    <row r="2" ht="12.75">
      <c r="A2" s="6" t="s">
        <v>118</v>
      </c>
    </row>
    <row r="3" ht="12.75">
      <c r="A3" t="s">
        <v>98</v>
      </c>
    </row>
    <row r="5" ht="13.5" thickBot="1"/>
    <row r="6" spans="1:15" ht="13.5" thickBot="1">
      <c r="A6" s="21" t="s">
        <v>58</v>
      </c>
      <c r="B6" s="30"/>
      <c r="C6" s="27" t="s">
        <v>14</v>
      </c>
      <c r="D6" s="27"/>
      <c r="E6" s="32"/>
      <c r="F6" s="27"/>
      <c r="G6" s="27"/>
      <c r="H6" s="27"/>
      <c r="I6" s="30" t="s">
        <v>18</v>
      </c>
      <c r="J6" s="27"/>
      <c r="K6" s="27"/>
      <c r="L6" s="27"/>
      <c r="M6" s="31"/>
      <c r="N6" s="33" t="s">
        <v>21</v>
      </c>
      <c r="O6" s="31"/>
    </row>
    <row r="7" spans="1:15" ht="13.5" thickBot="1">
      <c r="A7" s="22"/>
      <c r="B7" s="36" t="s">
        <v>7</v>
      </c>
      <c r="C7" s="37" t="s">
        <v>8</v>
      </c>
      <c r="D7" s="37" t="s">
        <v>9</v>
      </c>
      <c r="E7" s="37" t="s">
        <v>10</v>
      </c>
      <c r="F7" s="37" t="s">
        <v>11</v>
      </c>
      <c r="G7" s="37" t="s">
        <v>12</v>
      </c>
      <c r="H7" s="38" t="s">
        <v>13</v>
      </c>
      <c r="I7" s="41" t="s">
        <v>15</v>
      </c>
      <c r="J7" s="37" t="s">
        <v>16</v>
      </c>
      <c r="K7" s="37" t="s">
        <v>17</v>
      </c>
      <c r="L7" s="37" t="s">
        <v>12</v>
      </c>
      <c r="M7" s="26" t="s">
        <v>13</v>
      </c>
      <c r="N7" s="36" t="s">
        <v>19</v>
      </c>
      <c r="O7" s="26" t="s">
        <v>20</v>
      </c>
    </row>
    <row r="8" spans="1:15" ht="12.75">
      <c r="A8" s="16" t="s">
        <v>59</v>
      </c>
      <c r="B8">
        <v>8878</v>
      </c>
      <c r="C8">
        <v>28456</v>
      </c>
      <c r="D8">
        <v>12023</v>
      </c>
      <c r="E8">
        <v>5367</v>
      </c>
      <c r="F8">
        <v>37584</v>
      </c>
      <c r="G8">
        <v>406</v>
      </c>
      <c r="H8">
        <v>92714</v>
      </c>
      <c r="I8">
        <v>42061</v>
      </c>
      <c r="J8">
        <v>18815</v>
      </c>
      <c r="K8">
        <v>27164</v>
      </c>
      <c r="L8">
        <v>4674</v>
      </c>
      <c r="M8">
        <v>92714</v>
      </c>
      <c r="N8">
        <v>4</v>
      </c>
      <c r="O8">
        <v>4</v>
      </c>
    </row>
    <row r="9" spans="1:15" ht="12.75">
      <c r="A9" s="15" t="s">
        <v>60</v>
      </c>
      <c r="B9">
        <v>2479</v>
      </c>
      <c r="C9">
        <v>8474</v>
      </c>
      <c r="D9">
        <v>4932</v>
      </c>
      <c r="E9">
        <v>3776</v>
      </c>
      <c r="F9">
        <v>15231</v>
      </c>
      <c r="G9">
        <v>237</v>
      </c>
      <c r="H9">
        <v>35129</v>
      </c>
      <c r="I9">
        <v>16948</v>
      </c>
      <c r="J9">
        <v>7130</v>
      </c>
      <c r="K9">
        <v>10540</v>
      </c>
      <c r="L9">
        <v>511</v>
      </c>
      <c r="M9">
        <v>35129</v>
      </c>
      <c r="N9">
        <v>8</v>
      </c>
      <c r="O9">
        <v>8</v>
      </c>
    </row>
    <row r="10" spans="1:15" ht="12.75">
      <c r="A10" s="15" t="s">
        <v>61</v>
      </c>
      <c r="B10">
        <v>2865</v>
      </c>
      <c r="C10">
        <v>9492</v>
      </c>
      <c r="D10">
        <v>4250</v>
      </c>
      <c r="E10">
        <v>2216</v>
      </c>
      <c r="F10">
        <v>11049</v>
      </c>
      <c r="G10">
        <v>98</v>
      </c>
      <c r="H10">
        <v>29970</v>
      </c>
      <c r="I10">
        <v>12721</v>
      </c>
      <c r="J10">
        <v>8616</v>
      </c>
      <c r="K10">
        <v>8467</v>
      </c>
      <c r="L10">
        <v>166</v>
      </c>
      <c r="M10">
        <v>29970</v>
      </c>
      <c r="N10">
        <v>0</v>
      </c>
      <c r="O10">
        <v>0</v>
      </c>
    </row>
    <row r="11" spans="1:15" ht="12.75">
      <c r="A11" s="16" t="s">
        <v>62</v>
      </c>
      <c r="B11">
        <v>1728</v>
      </c>
      <c r="C11">
        <v>4780</v>
      </c>
      <c r="D11">
        <v>2571</v>
      </c>
      <c r="E11">
        <v>1698</v>
      </c>
      <c r="F11">
        <v>8732</v>
      </c>
      <c r="G11">
        <v>127</v>
      </c>
      <c r="H11">
        <v>19636</v>
      </c>
      <c r="I11">
        <v>5742</v>
      </c>
      <c r="J11">
        <v>3263</v>
      </c>
      <c r="K11">
        <v>6574</v>
      </c>
      <c r="L11">
        <v>4057</v>
      </c>
      <c r="M11">
        <v>19636</v>
      </c>
      <c r="N11">
        <v>2</v>
      </c>
      <c r="O11">
        <v>0</v>
      </c>
    </row>
    <row r="12" spans="1:15" ht="12.75">
      <c r="A12" s="15" t="s">
        <v>63</v>
      </c>
      <c r="B12">
        <v>5394</v>
      </c>
      <c r="C12">
        <v>15719</v>
      </c>
      <c r="D12">
        <v>8209</v>
      </c>
      <c r="E12">
        <v>5421</v>
      </c>
      <c r="F12">
        <v>27803</v>
      </c>
      <c r="G12">
        <v>3083</v>
      </c>
      <c r="H12">
        <v>65629</v>
      </c>
      <c r="I12">
        <v>24957</v>
      </c>
      <c r="J12">
        <v>11595</v>
      </c>
      <c r="K12">
        <v>25780</v>
      </c>
      <c r="L12">
        <v>3297</v>
      </c>
      <c r="M12">
        <v>65629</v>
      </c>
      <c r="N12">
        <v>0</v>
      </c>
      <c r="O12">
        <v>0</v>
      </c>
    </row>
    <row r="13" spans="1:15" ht="12.75">
      <c r="A13" s="15" t="s">
        <v>64</v>
      </c>
      <c r="B13">
        <v>1635</v>
      </c>
      <c r="C13">
        <v>6494</v>
      </c>
      <c r="D13">
        <v>4185</v>
      </c>
      <c r="E13">
        <v>3119</v>
      </c>
      <c r="F13">
        <v>18794</v>
      </c>
      <c r="G13">
        <v>66</v>
      </c>
      <c r="H13">
        <v>34293</v>
      </c>
      <c r="I13">
        <v>18407</v>
      </c>
      <c r="J13">
        <v>4478</v>
      </c>
      <c r="K13">
        <v>11335</v>
      </c>
      <c r="L13">
        <v>73</v>
      </c>
      <c r="M13">
        <v>34293</v>
      </c>
      <c r="N13">
        <v>1</v>
      </c>
      <c r="O13">
        <v>1</v>
      </c>
    </row>
    <row r="14" spans="1:15" ht="12.75">
      <c r="A14" s="16" t="s">
        <v>65</v>
      </c>
      <c r="B14">
        <v>1176</v>
      </c>
      <c r="C14">
        <v>1549</v>
      </c>
      <c r="D14">
        <v>1837</v>
      </c>
      <c r="E14">
        <v>2112</v>
      </c>
      <c r="F14">
        <v>1754</v>
      </c>
      <c r="G14">
        <v>128</v>
      </c>
      <c r="H14">
        <v>8556</v>
      </c>
      <c r="I14">
        <v>5304</v>
      </c>
      <c r="J14">
        <v>2008</v>
      </c>
      <c r="K14">
        <v>1046</v>
      </c>
      <c r="L14">
        <v>198</v>
      </c>
      <c r="M14">
        <v>8556</v>
      </c>
      <c r="N14">
        <v>2</v>
      </c>
      <c r="O14">
        <v>2</v>
      </c>
    </row>
    <row r="15" spans="1:15" ht="12.75">
      <c r="A15" s="15" t="s">
        <v>66</v>
      </c>
      <c r="B15">
        <v>942</v>
      </c>
      <c r="C15">
        <v>2338</v>
      </c>
      <c r="D15">
        <v>1362</v>
      </c>
      <c r="E15">
        <v>1427</v>
      </c>
      <c r="F15">
        <v>4629</v>
      </c>
      <c r="G15">
        <v>117</v>
      </c>
      <c r="H15">
        <v>10815</v>
      </c>
      <c r="I15">
        <v>4496</v>
      </c>
      <c r="J15">
        <v>2893</v>
      </c>
      <c r="K15">
        <v>3348</v>
      </c>
      <c r="L15">
        <v>78</v>
      </c>
      <c r="M15">
        <v>10815</v>
      </c>
      <c r="N15">
        <v>1</v>
      </c>
      <c r="O15">
        <v>0</v>
      </c>
    </row>
    <row r="16" spans="1:15" ht="12.75">
      <c r="A16" s="15" t="s">
        <v>67</v>
      </c>
      <c r="B16">
        <v>1245</v>
      </c>
      <c r="C16">
        <v>4236</v>
      </c>
      <c r="D16">
        <v>2396</v>
      </c>
      <c r="E16">
        <v>1649</v>
      </c>
      <c r="F16">
        <v>9450</v>
      </c>
      <c r="G16">
        <v>240</v>
      </c>
      <c r="H16">
        <v>19216</v>
      </c>
      <c r="I16">
        <v>11703</v>
      </c>
      <c r="J16">
        <v>6259</v>
      </c>
      <c r="K16">
        <v>1017</v>
      </c>
      <c r="L16">
        <v>237</v>
      </c>
      <c r="M16">
        <v>19216</v>
      </c>
      <c r="N16">
        <v>47</v>
      </c>
      <c r="O16">
        <v>2</v>
      </c>
    </row>
    <row r="17" spans="1:15" ht="12.75">
      <c r="A17" s="16" t="s">
        <v>68</v>
      </c>
      <c r="B17">
        <v>756</v>
      </c>
      <c r="C17">
        <v>2254</v>
      </c>
      <c r="D17">
        <v>1421</v>
      </c>
      <c r="E17">
        <v>1927</v>
      </c>
      <c r="F17">
        <v>2938</v>
      </c>
      <c r="G17">
        <v>200</v>
      </c>
      <c r="H17">
        <v>9496</v>
      </c>
      <c r="I17">
        <v>6748</v>
      </c>
      <c r="J17">
        <v>1715</v>
      </c>
      <c r="K17">
        <v>899</v>
      </c>
      <c r="L17">
        <v>134</v>
      </c>
      <c r="M17">
        <v>9496</v>
      </c>
      <c r="N17">
        <v>25</v>
      </c>
      <c r="O17">
        <v>10</v>
      </c>
    </row>
    <row r="18" spans="1:15" ht="12.75">
      <c r="A18" s="15" t="s">
        <v>69</v>
      </c>
      <c r="B18">
        <v>1302</v>
      </c>
      <c r="C18">
        <v>3444</v>
      </c>
      <c r="D18">
        <v>2110</v>
      </c>
      <c r="E18">
        <v>1355</v>
      </c>
      <c r="F18">
        <v>5850</v>
      </c>
      <c r="G18">
        <v>5</v>
      </c>
      <c r="H18">
        <v>14066</v>
      </c>
      <c r="I18">
        <v>11994</v>
      </c>
      <c r="J18">
        <v>1684</v>
      </c>
      <c r="K18">
        <v>388</v>
      </c>
      <c r="L18">
        <v>0</v>
      </c>
      <c r="M18">
        <v>14066</v>
      </c>
      <c r="N18">
        <v>13</v>
      </c>
      <c r="O18">
        <v>13</v>
      </c>
    </row>
    <row r="19" spans="1:15" ht="12.75">
      <c r="A19" s="15" t="s">
        <v>70</v>
      </c>
      <c r="B19">
        <v>1388</v>
      </c>
      <c r="C19">
        <v>5101</v>
      </c>
      <c r="D19">
        <v>3207</v>
      </c>
      <c r="E19">
        <v>4407</v>
      </c>
      <c r="F19">
        <v>8016</v>
      </c>
      <c r="G19">
        <v>404</v>
      </c>
      <c r="H19">
        <v>22523</v>
      </c>
      <c r="I19">
        <v>11203</v>
      </c>
      <c r="J19">
        <v>3260</v>
      </c>
      <c r="K19">
        <v>7695</v>
      </c>
      <c r="L19">
        <v>365</v>
      </c>
      <c r="M19">
        <v>22523</v>
      </c>
      <c r="N19">
        <v>0</v>
      </c>
      <c r="O19">
        <v>0</v>
      </c>
    </row>
    <row r="20" spans="1:15" ht="12.75">
      <c r="A20" s="16" t="s">
        <v>71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ht="12.75">
      <c r="A21" s="15" t="s">
        <v>72</v>
      </c>
      <c r="B21">
        <v>763</v>
      </c>
      <c r="C21">
        <v>2986</v>
      </c>
      <c r="D21">
        <v>1693</v>
      </c>
      <c r="E21">
        <v>1142</v>
      </c>
      <c r="F21">
        <v>5365</v>
      </c>
      <c r="G21">
        <v>97</v>
      </c>
      <c r="H21">
        <v>12046</v>
      </c>
      <c r="I21">
        <v>8180</v>
      </c>
      <c r="J21">
        <v>730</v>
      </c>
      <c r="K21">
        <v>3016</v>
      </c>
      <c r="L21">
        <v>120</v>
      </c>
      <c r="M21">
        <v>12046</v>
      </c>
      <c r="N21">
        <v>10</v>
      </c>
      <c r="O21">
        <v>13</v>
      </c>
    </row>
    <row r="22" spans="1:15" ht="12.75">
      <c r="A22" s="15" t="s">
        <v>73</v>
      </c>
      <c r="B22">
        <v>3125</v>
      </c>
      <c r="C22">
        <v>9833</v>
      </c>
      <c r="D22">
        <v>5354</v>
      </c>
      <c r="E22">
        <v>3755</v>
      </c>
      <c r="F22">
        <v>25785</v>
      </c>
      <c r="G22">
        <v>686</v>
      </c>
      <c r="H22">
        <v>48538</v>
      </c>
      <c r="I22">
        <v>22910</v>
      </c>
      <c r="J22">
        <v>13759</v>
      </c>
      <c r="K22">
        <v>11187</v>
      </c>
      <c r="L22">
        <v>682</v>
      </c>
      <c r="M22">
        <v>48538</v>
      </c>
      <c r="N22">
        <v>7</v>
      </c>
      <c r="O22">
        <v>7</v>
      </c>
    </row>
    <row r="23" spans="1:15" ht="12.75">
      <c r="A23" s="16" t="s">
        <v>74</v>
      </c>
      <c r="B23">
        <v>964</v>
      </c>
      <c r="C23">
        <v>3674</v>
      </c>
      <c r="D23">
        <v>2499</v>
      </c>
      <c r="E23">
        <v>2104</v>
      </c>
      <c r="F23">
        <v>6508</v>
      </c>
      <c r="G23">
        <v>53</v>
      </c>
      <c r="H23">
        <v>15802</v>
      </c>
      <c r="I23">
        <v>10728</v>
      </c>
      <c r="J23">
        <v>3478</v>
      </c>
      <c r="K23">
        <v>1581</v>
      </c>
      <c r="L23">
        <v>15</v>
      </c>
      <c r="M23">
        <v>15802</v>
      </c>
      <c r="N23">
        <v>2</v>
      </c>
      <c r="O23">
        <v>0</v>
      </c>
    </row>
    <row r="24" spans="1:15" ht="12.75">
      <c r="A24" s="15" t="s">
        <v>75</v>
      </c>
      <c r="B24">
        <v>448</v>
      </c>
      <c r="C24">
        <v>1722</v>
      </c>
      <c r="D24">
        <v>895</v>
      </c>
      <c r="E24">
        <v>797</v>
      </c>
      <c r="F24">
        <v>3097</v>
      </c>
      <c r="G24">
        <v>7</v>
      </c>
      <c r="H24">
        <v>6966</v>
      </c>
      <c r="I24">
        <v>2815</v>
      </c>
      <c r="J24">
        <v>1811</v>
      </c>
      <c r="K24">
        <v>2337</v>
      </c>
      <c r="L24">
        <v>3</v>
      </c>
      <c r="M24">
        <v>6966</v>
      </c>
      <c r="N24">
        <v>0</v>
      </c>
      <c r="O24">
        <v>0</v>
      </c>
    </row>
    <row r="25" spans="1:15" ht="12.75">
      <c r="A25" s="15" t="s">
        <v>76</v>
      </c>
      <c r="B25">
        <v>1585</v>
      </c>
      <c r="C25">
        <v>5170</v>
      </c>
      <c r="D25">
        <v>2892</v>
      </c>
      <c r="E25">
        <v>2020</v>
      </c>
      <c r="F25">
        <v>10182</v>
      </c>
      <c r="G25">
        <v>228</v>
      </c>
      <c r="H25">
        <v>22077</v>
      </c>
      <c r="I25">
        <v>14126</v>
      </c>
      <c r="J25">
        <v>5574</v>
      </c>
      <c r="K25">
        <v>1994</v>
      </c>
      <c r="L25">
        <v>383</v>
      </c>
      <c r="M25">
        <v>22077</v>
      </c>
      <c r="N25">
        <v>0</v>
      </c>
      <c r="O25">
        <v>0</v>
      </c>
    </row>
    <row r="26" spans="1:15" ht="12.75">
      <c r="A26" s="16" t="s">
        <v>77</v>
      </c>
      <c r="B26">
        <v>241</v>
      </c>
      <c r="C26">
        <v>1065</v>
      </c>
      <c r="D26">
        <v>688</v>
      </c>
      <c r="E26">
        <v>386</v>
      </c>
      <c r="F26">
        <v>1833</v>
      </c>
      <c r="G26">
        <v>95</v>
      </c>
      <c r="H26">
        <v>4308</v>
      </c>
      <c r="I26">
        <v>2408</v>
      </c>
      <c r="J26">
        <v>770</v>
      </c>
      <c r="K26">
        <v>412</v>
      </c>
      <c r="L26">
        <v>718</v>
      </c>
      <c r="M26">
        <v>4308</v>
      </c>
      <c r="N26">
        <v>0</v>
      </c>
      <c r="O26">
        <v>0</v>
      </c>
    </row>
    <row r="27" spans="1:15" ht="12.75">
      <c r="A27" s="15" t="s">
        <v>78</v>
      </c>
      <c r="B27">
        <v>1354</v>
      </c>
      <c r="C27">
        <v>6155</v>
      </c>
      <c r="D27">
        <v>3887</v>
      </c>
      <c r="E27">
        <v>3002</v>
      </c>
      <c r="F27">
        <v>17349</v>
      </c>
      <c r="G27">
        <v>201</v>
      </c>
      <c r="H27">
        <v>31948</v>
      </c>
      <c r="I27">
        <v>9867</v>
      </c>
      <c r="J27">
        <v>7958</v>
      </c>
      <c r="K27">
        <v>13972</v>
      </c>
      <c r="L27">
        <v>151</v>
      </c>
      <c r="M27">
        <v>31948</v>
      </c>
      <c r="N27">
        <v>0</v>
      </c>
      <c r="O27">
        <v>0</v>
      </c>
    </row>
    <row r="28" spans="1:15" ht="12.75">
      <c r="A28" s="15" t="s">
        <v>79</v>
      </c>
      <c r="B28">
        <v>846</v>
      </c>
      <c r="C28">
        <v>2679</v>
      </c>
      <c r="D28">
        <v>1564</v>
      </c>
      <c r="E28">
        <v>916</v>
      </c>
      <c r="F28">
        <v>4113</v>
      </c>
      <c r="G28">
        <v>30</v>
      </c>
      <c r="H28">
        <v>10148</v>
      </c>
      <c r="I28">
        <v>7207</v>
      </c>
      <c r="J28">
        <v>1290</v>
      </c>
      <c r="K28">
        <v>1567</v>
      </c>
      <c r="L28">
        <v>84</v>
      </c>
      <c r="M28">
        <v>10148</v>
      </c>
      <c r="N28">
        <v>0</v>
      </c>
      <c r="O28">
        <v>0</v>
      </c>
    </row>
    <row r="29" spans="1:15" ht="12.75">
      <c r="A29" s="16" t="s">
        <v>80</v>
      </c>
      <c r="B29">
        <v>3177</v>
      </c>
      <c r="C29">
        <v>10450</v>
      </c>
      <c r="D29">
        <v>5790</v>
      </c>
      <c r="E29">
        <v>5475</v>
      </c>
      <c r="F29">
        <v>20299</v>
      </c>
      <c r="G29">
        <v>48</v>
      </c>
      <c r="H29">
        <v>45239</v>
      </c>
      <c r="I29">
        <v>29277</v>
      </c>
      <c r="J29">
        <v>6407</v>
      </c>
      <c r="K29">
        <v>9547</v>
      </c>
      <c r="L29">
        <v>8</v>
      </c>
      <c r="M29">
        <v>45239</v>
      </c>
      <c r="N29">
        <v>18</v>
      </c>
      <c r="O29">
        <v>18</v>
      </c>
    </row>
    <row r="30" spans="1:15" ht="12.75">
      <c r="A30" s="15" t="s">
        <v>81</v>
      </c>
      <c r="B30">
        <v>2708</v>
      </c>
      <c r="C30">
        <v>8963</v>
      </c>
      <c r="D30">
        <v>4898</v>
      </c>
      <c r="E30">
        <v>2993</v>
      </c>
      <c r="F30">
        <v>16910</v>
      </c>
      <c r="G30">
        <v>-18</v>
      </c>
      <c r="H30">
        <v>36454</v>
      </c>
      <c r="I30">
        <v>25119</v>
      </c>
      <c r="J30">
        <v>5056</v>
      </c>
      <c r="K30">
        <v>6326</v>
      </c>
      <c r="L30">
        <v>-47</v>
      </c>
      <c r="M30">
        <v>36454</v>
      </c>
      <c r="N30">
        <v>0</v>
      </c>
      <c r="O30">
        <v>0</v>
      </c>
    </row>
    <row r="31" spans="1:15" ht="13.5" thickBot="1">
      <c r="A31" s="15" t="s">
        <v>82</v>
      </c>
      <c r="B31">
        <v>1565</v>
      </c>
      <c r="C31">
        <v>5431</v>
      </c>
      <c r="D31">
        <v>3036</v>
      </c>
      <c r="E31">
        <v>1769</v>
      </c>
      <c r="F31">
        <v>9339</v>
      </c>
      <c r="G31">
        <v>300</v>
      </c>
      <c r="H31">
        <v>21440</v>
      </c>
      <c r="I31">
        <v>11457</v>
      </c>
      <c r="J31">
        <v>4966</v>
      </c>
      <c r="K31">
        <v>4616</v>
      </c>
      <c r="L31">
        <v>401</v>
      </c>
      <c r="M31">
        <v>21440</v>
      </c>
      <c r="N31">
        <v>12</v>
      </c>
      <c r="O31">
        <v>13</v>
      </c>
    </row>
    <row r="32" spans="1:15" ht="13.5" thickBot="1">
      <c r="A32" s="23" t="s">
        <v>3</v>
      </c>
      <c r="B32">
        <v>46564</v>
      </c>
      <c r="C32">
        <v>150465</v>
      </c>
      <c r="D32">
        <v>81699</v>
      </c>
      <c r="E32">
        <v>58833</v>
      </c>
      <c r="F32">
        <v>272610</v>
      </c>
      <c r="G32">
        <v>6838</v>
      </c>
      <c r="H32">
        <v>617009</v>
      </c>
      <c r="I32">
        <v>316378</v>
      </c>
      <c r="J32">
        <v>123515</v>
      </c>
      <c r="K32">
        <v>160808</v>
      </c>
      <c r="L32">
        <v>16308</v>
      </c>
      <c r="M32">
        <v>617009</v>
      </c>
      <c r="N32">
        <v>152</v>
      </c>
      <c r="O32">
        <v>91</v>
      </c>
    </row>
  </sheetData>
  <printOptions/>
  <pageMargins left="0.75" right="0.75" top="1" bottom="1" header="0.492125985" footer="0.492125985"/>
  <pageSetup horizontalDpi="180" verticalDpi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1" max="6" width="12.7109375" style="0" customWidth="1"/>
  </cols>
  <sheetData>
    <row r="1" spans="1:8" ht="15.75">
      <c r="A1" s="107" t="s">
        <v>106</v>
      </c>
      <c r="B1" s="71"/>
      <c r="C1" s="71"/>
      <c r="D1" s="71"/>
      <c r="E1" s="71"/>
      <c r="F1" s="71"/>
      <c r="G1" s="71"/>
      <c r="H1" s="71"/>
    </row>
    <row r="2" spans="1:8" ht="15">
      <c r="A2" s="71" t="s">
        <v>100</v>
      </c>
      <c r="B2" s="71"/>
      <c r="C2" s="71"/>
      <c r="D2" s="71"/>
      <c r="E2" s="71"/>
      <c r="F2" s="71"/>
      <c r="G2" s="71"/>
      <c r="H2" s="71"/>
    </row>
    <row r="3" spans="1:8" ht="15.75" thickBot="1">
      <c r="A3" s="71"/>
      <c r="B3" s="71"/>
      <c r="C3" s="71"/>
      <c r="D3" s="71"/>
      <c r="E3" s="71"/>
      <c r="F3" s="71"/>
      <c r="G3" s="71"/>
      <c r="H3" s="71"/>
    </row>
    <row r="4" spans="1:7" ht="18" customHeight="1" thickBot="1">
      <c r="A4" s="72" t="s">
        <v>58</v>
      </c>
      <c r="B4" s="73" t="s">
        <v>84</v>
      </c>
      <c r="C4" s="74" t="s">
        <v>89</v>
      </c>
      <c r="D4" s="74" t="s">
        <v>90</v>
      </c>
      <c r="E4" s="74" t="s">
        <v>87</v>
      </c>
      <c r="F4" s="73" t="s">
        <v>88</v>
      </c>
      <c r="G4" s="109" t="s">
        <v>107</v>
      </c>
    </row>
    <row r="5" spans="1:7" ht="18" customHeight="1">
      <c r="A5" s="75" t="s">
        <v>59</v>
      </c>
      <c r="B5" s="76">
        <f>Tab7!H8</f>
        <v>23910</v>
      </c>
      <c r="C5" s="77">
        <f>Tab8!H8</f>
        <v>27193</v>
      </c>
      <c r="D5" s="77">
        <f>Tab9!H8</f>
        <v>27877</v>
      </c>
      <c r="E5" s="77">
        <f>Tab10!H8</f>
        <v>13734</v>
      </c>
      <c r="F5" s="76">
        <f>SUM(B5:E5)</f>
        <v>92714</v>
      </c>
      <c r="G5" s="108">
        <f>F5-ConsolidadoGeral!BB10</f>
        <v>0</v>
      </c>
    </row>
    <row r="6" spans="1:7" ht="18" customHeight="1">
      <c r="A6" s="78" t="s">
        <v>60</v>
      </c>
      <c r="B6" s="76">
        <f>Tab7!H9</f>
        <v>8935</v>
      </c>
      <c r="C6" s="77">
        <f>Tab8!H9</f>
        <v>8840</v>
      </c>
      <c r="D6" s="77">
        <f>Tab9!H9</f>
        <v>11415</v>
      </c>
      <c r="E6" s="77">
        <f>Tab10!H9</f>
        <v>5939</v>
      </c>
      <c r="F6" s="76">
        <f aca="true" t="shared" si="0" ref="F6:F29">SUM(B6:E6)</f>
        <v>35129</v>
      </c>
      <c r="G6">
        <f>F6-ConsolidadoGeral!BB11</f>
        <v>0</v>
      </c>
    </row>
    <row r="7" spans="1:7" ht="18" customHeight="1">
      <c r="A7" s="78" t="s">
        <v>61</v>
      </c>
      <c r="B7" s="76">
        <f>Tab7!H10</f>
        <v>6988</v>
      </c>
      <c r="C7" s="77">
        <f>Tab8!H10</f>
        <v>7469</v>
      </c>
      <c r="D7" s="77">
        <f>Tab9!H10</f>
        <v>10360</v>
      </c>
      <c r="E7" s="77">
        <f>Tab10!H10</f>
        <v>5153</v>
      </c>
      <c r="F7" s="76">
        <f t="shared" si="0"/>
        <v>29970</v>
      </c>
      <c r="G7">
        <f>F7-ConsolidadoGeral!BB12</f>
        <v>0</v>
      </c>
    </row>
    <row r="8" spans="1:7" ht="18" customHeight="1">
      <c r="A8" s="78" t="s">
        <v>62</v>
      </c>
      <c r="B8" s="76">
        <f>Tab7!H11</f>
        <v>4662</v>
      </c>
      <c r="C8" s="77">
        <f>Tab8!H11</f>
        <v>4543</v>
      </c>
      <c r="D8" s="77">
        <f>Tab9!H11</f>
        <v>6751</v>
      </c>
      <c r="E8" s="77">
        <f>Tab10!H11</f>
        <v>3680</v>
      </c>
      <c r="F8" s="76">
        <f t="shared" si="0"/>
        <v>19636</v>
      </c>
      <c r="G8">
        <f>F8-ConsolidadoGeral!BB13</f>
        <v>0</v>
      </c>
    </row>
    <row r="9" spans="1:7" ht="18" customHeight="1">
      <c r="A9" s="78" t="s">
        <v>63</v>
      </c>
      <c r="B9" s="76">
        <f>Tab7!H12</f>
        <v>16153</v>
      </c>
      <c r="C9" s="77">
        <f>Tab8!H12</f>
        <v>14452</v>
      </c>
      <c r="D9" s="77">
        <f>Tab9!H12</f>
        <v>23248</v>
      </c>
      <c r="E9" s="77">
        <f>Tab10!H12</f>
        <v>11776</v>
      </c>
      <c r="F9" s="76">
        <f t="shared" si="0"/>
        <v>65629</v>
      </c>
      <c r="G9">
        <f>F9-ConsolidadoGeral!BB14</f>
        <v>0</v>
      </c>
    </row>
    <row r="10" spans="1:7" ht="18" customHeight="1">
      <c r="A10" s="78" t="s">
        <v>64</v>
      </c>
      <c r="B10" s="76">
        <f>Tab7!H13</f>
        <v>5338</v>
      </c>
      <c r="C10" s="77">
        <f>Tab8!H13</f>
        <v>5320</v>
      </c>
      <c r="D10" s="77">
        <f>Tab9!H13</f>
        <v>16783</v>
      </c>
      <c r="E10" s="77">
        <f>Tab10!H13</f>
        <v>6852</v>
      </c>
      <c r="F10" s="76">
        <f t="shared" si="0"/>
        <v>34293</v>
      </c>
      <c r="G10">
        <f>F10-ConsolidadoGeral!BB15</f>
        <v>0</v>
      </c>
    </row>
    <row r="11" spans="1:7" ht="18" customHeight="1">
      <c r="A11" s="78" t="s">
        <v>65</v>
      </c>
      <c r="B11" s="76">
        <f>Tab7!H14</f>
        <v>1423</v>
      </c>
      <c r="C11" s="77">
        <f>Tab8!H14</f>
        <v>1434</v>
      </c>
      <c r="D11" s="77">
        <f>Tab9!H14</f>
        <v>4380</v>
      </c>
      <c r="E11" s="77">
        <f>Tab10!H14</f>
        <v>1319</v>
      </c>
      <c r="F11" s="76">
        <f t="shared" si="0"/>
        <v>8556</v>
      </c>
      <c r="G11">
        <f>F11-ConsolidadoGeral!BB16</f>
        <v>0</v>
      </c>
    </row>
    <row r="12" spans="1:7" ht="18" customHeight="1">
      <c r="A12" s="78" t="s">
        <v>66</v>
      </c>
      <c r="B12" s="76">
        <f>Tab7!H15</f>
        <v>2254</v>
      </c>
      <c r="C12" s="77">
        <f>Tab8!H15</f>
        <v>1899</v>
      </c>
      <c r="D12" s="77">
        <f>Tab9!H15</f>
        <v>4742</v>
      </c>
      <c r="E12" s="77">
        <f>Tab10!H15</f>
        <v>1920</v>
      </c>
      <c r="F12" s="76">
        <f t="shared" si="0"/>
        <v>10815</v>
      </c>
      <c r="G12">
        <f>F12-ConsolidadoGeral!BB17</f>
        <v>0</v>
      </c>
    </row>
    <row r="13" spans="1:7" ht="18" customHeight="1">
      <c r="A13" s="78" t="s">
        <v>67</v>
      </c>
      <c r="B13" s="76">
        <f>Tab7!H16</f>
        <v>3753</v>
      </c>
      <c r="C13" s="77">
        <f>Tab8!H16</f>
        <v>3865</v>
      </c>
      <c r="D13" s="77">
        <f>Tab9!H16</f>
        <v>7908</v>
      </c>
      <c r="E13" s="77">
        <f>Tab10!H16</f>
        <v>3690</v>
      </c>
      <c r="F13" s="76">
        <f t="shared" si="0"/>
        <v>19216</v>
      </c>
      <c r="G13">
        <f>F13-ConsolidadoGeral!BB18</f>
        <v>0</v>
      </c>
    </row>
    <row r="14" spans="1:7" ht="18" customHeight="1">
      <c r="A14" s="78" t="s">
        <v>68</v>
      </c>
      <c r="B14" s="76">
        <f>Tab7!H17</f>
        <v>1836</v>
      </c>
      <c r="C14" s="77">
        <f>Tab8!H17</f>
        <v>1543</v>
      </c>
      <c r="D14" s="77">
        <f>Tab9!H17</f>
        <v>4133</v>
      </c>
      <c r="E14" s="77">
        <f>Tab10!H17</f>
        <v>1984</v>
      </c>
      <c r="F14" s="76">
        <f t="shared" si="0"/>
        <v>9496</v>
      </c>
      <c r="G14">
        <f>F14-ConsolidadoGeral!BB19</f>
        <v>0</v>
      </c>
    </row>
    <row r="15" spans="1:7" ht="18" customHeight="1">
      <c r="A15" s="78" t="s">
        <v>69</v>
      </c>
      <c r="B15" s="76">
        <f>Tab7!H18</f>
        <v>3131</v>
      </c>
      <c r="C15" s="77">
        <f>Tab8!H18</f>
        <v>2536</v>
      </c>
      <c r="D15" s="77">
        <f>Tab9!H18</f>
        <v>5434</v>
      </c>
      <c r="E15" s="77">
        <f>Tab10!H18</f>
        <v>2965</v>
      </c>
      <c r="F15" s="76">
        <f t="shared" si="0"/>
        <v>14066</v>
      </c>
      <c r="G15">
        <f>F15-ConsolidadoGeral!BB20</f>
        <v>0</v>
      </c>
    </row>
    <row r="16" spans="1:7" ht="18" customHeight="1">
      <c r="A16" s="78" t="s">
        <v>70</v>
      </c>
      <c r="B16" s="76">
        <f>Tab7!H19</f>
        <v>3892</v>
      </c>
      <c r="C16" s="77">
        <f>Tab8!H19</f>
        <v>4402</v>
      </c>
      <c r="D16" s="77">
        <f>Tab9!H19</f>
        <v>9911</v>
      </c>
      <c r="E16" s="77">
        <f>Tab10!H19</f>
        <v>4318</v>
      </c>
      <c r="F16" s="76">
        <f t="shared" si="0"/>
        <v>22523</v>
      </c>
      <c r="G16">
        <f>F16-ConsolidadoGeral!BB21</f>
        <v>0</v>
      </c>
    </row>
    <row r="17" spans="1:7" ht="18" customHeight="1">
      <c r="A17" s="78" t="s">
        <v>71</v>
      </c>
      <c r="B17" s="76">
        <f>Tab7!H20</f>
        <v>0</v>
      </c>
      <c r="C17" s="77">
        <f>Tab8!H20</f>
        <v>0</v>
      </c>
      <c r="D17" s="77">
        <f>Tab9!H20</f>
        <v>0</v>
      </c>
      <c r="E17" s="77">
        <f>Tab10!H20</f>
        <v>0</v>
      </c>
      <c r="F17" s="76">
        <f t="shared" si="0"/>
        <v>0</v>
      </c>
      <c r="G17">
        <f>F17-ConsolidadoGeral!BB22</f>
        <v>0</v>
      </c>
    </row>
    <row r="18" spans="1:7" ht="18" customHeight="1">
      <c r="A18" s="78" t="s">
        <v>72</v>
      </c>
      <c r="B18" s="76">
        <f>Tab7!H21</f>
        <v>1954</v>
      </c>
      <c r="C18" s="77">
        <f>Tab8!H21</f>
        <v>2325</v>
      </c>
      <c r="D18" s="77">
        <f>Tab9!H21</f>
        <v>5474</v>
      </c>
      <c r="E18" s="77">
        <f>Tab10!H21</f>
        <v>2293</v>
      </c>
      <c r="F18" s="76">
        <f t="shared" si="0"/>
        <v>12046</v>
      </c>
      <c r="G18">
        <f>F18-ConsolidadoGeral!BB23</f>
        <v>0</v>
      </c>
    </row>
    <row r="19" spans="1:7" ht="18" customHeight="1">
      <c r="A19" s="78" t="s">
        <v>73</v>
      </c>
      <c r="B19" s="76">
        <f>Tab7!H22</f>
        <v>9831</v>
      </c>
      <c r="C19" s="77">
        <f>Tab8!H22</f>
        <v>9825</v>
      </c>
      <c r="D19" s="77">
        <f>Tab9!H22</f>
        <v>19750</v>
      </c>
      <c r="E19" s="77">
        <f>Tab10!H22</f>
        <v>9132</v>
      </c>
      <c r="F19" s="76">
        <f t="shared" si="0"/>
        <v>48538</v>
      </c>
      <c r="G19">
        <f>F19-ConsolidadoGeral!BB24</f>
        <v>0</v>
      </c>
    </row>
    <row r="20" spans="1:7" ht="18" customHeight="1">
      <c r="A20" s="78" t="s">
        <v>74</v>
      </c>
      <c r="B20" s="76">
        <f>Tab7!H23</f>
        <v>3318</v>
      </c>
      <c r="C20" s="77">
        <f>Tab8!H23</f>
        <v>2644</v>
      </c>
      <c r="D20" s="77">
        <f>Tab9!H23</f>
        <v>6561</v>
      </c>
      <c r="E20" s="77">
        <f>Tab10!H23</f>
        <v>3279</v>
      </c>
      <c r="F20" s="76">
        <f t="shared" si="0"/>
        <v>15802</v>
      </c>
      <c r="G20">
        <f>F20-ConsolidadoGeral!BB25</f>
        <v>0</v>
      </c>
    </row>
    <row r="21" spans="1:7" ht="18" customHeight="1">
      <c r="A21" s="78" t="s">
        <v>75</v>
      </c>
      <c r="B21" s="76">
        <f>Tab7!H24</f>
        <v>1723</v>
      </c>
      <c r="C21" s="77">
        <f>Tab8!H24</f>
        <v>1094</v>
      </c>
      <c r="D21" s="77">
        <f>Tab9!H24</f>
        <v>2667</v>
      </c>
      <c r="E21" s="77">
        <f>Tab10!H24</f>
        <v>1482</v>
      </c>
      <c r="F21" s="76">
        <f t="shared" si="0"/>
        <v>6966</v>
      </c>
      <c r="G21">
        <f>F21-ConsolidadoGeral!BB26</f>
        <v>0</v>
      </c>
    </row>
    <row r="22" spans="1:7" ht="18" customHeight="1">
      <c r="A22" s="78" t="s">
        <v>76</v>
      </c>
      <c r="B22" s="76">
        <f>Tab7!H25</f>
        <v>4135</v>
      </c>
      <c r="C22" s="77">
        <f>Tab8!H25</f>
        <v>5566</v>
      </c>
      <c r="D22" s="77">
        <f>Tab9!H25</f>
        <v>8560</v>
      </c>
      <c r="E22" s="77">
        <f>Tab10!H25</f>
        <v>3816</v>
      </c>
      <c r="F22" s="76">
        <f t="shared" si="0"/>
        <v>22077</v>
      </c>
      <c r="G22">
        <f>F22-ConsolidadoGeral!BB27</f>
        <v>0</v>
      </c>
    </row>
    <row r="23" spans="1:7" ht="18" customHeight="1">
      <c r="A23" s="78" t="s">
        <v>77</v>
      </c>
      <c r="B23" s="76">
        <f>Tab7!H26</f>
        <v>1393</v>
      </c>
      <c r="C23" s="77">
        <f>Tab8!H26</f>
        <v>662</v>
      </c>
      <c r="D23" s="77">
        <f>Tab9!H26</f>
        <v>1675</v>
      </c>
      <c r="E23" s="77">
        <f>Tab10!H26</f>
        <v>578</v>
      </c>
      <c r="F23" s="76">
        <f t="shared" si="0"/>
        <v>4308</v>
      </c>
      <c r="G23">
        <f>F23-ConsolidadoGeral!BB28</f>
        <v>0</v>
      </c>
    </row>
    <row r="24" spans="1:7" ht="18" customHeight="1">
      <c r="A24" s="78" t="s">
        <v>78</v>
      </c>
      <c r="B24" s="76">
        <f>Tab7!H27</f>
        <v>5597</v>
      </c>
      <c r="C24" s="77">
        <f>Tab8!H27</f>
        <v>5505</v>
      </c>
      <c r="D24" s="77">
        <f>Tab9!H27</f>
        <v>15309</v>
      </c>
      <c r="E24" s="77">
        <f>Tab10!H27</f>
        <v>5537</v>
      </c>
      <c r="F24" s="76">
        <f t="shared" si="0"/>
        <v>31948</v>
      </c>
      <c r="G24">
        <f>F24-ConsolidadoGeral!BB29</f>
        <v>0</v>
      </c>
    </row>
    <row r="25" spans="1:7" ht="18" customHeight="1">
      <c r="A25" s="78" t="s">
        <v>79</v>
      </c>
      <c r="B25" s="76">
        <f>Tab7!H28</f>
        <v>3371</v>
      </c>
      <c r="C25" s="77">
        <f>Tab8!H28</f>
        <v>2182</v>
      </c>
      <c r="D25" s="77">
        <f>Tab9!H28</f>
        <v>2695</v>
      </c>
      <c r="E25" s="77">
        <f>Tab10!H28</f>
        <v>1900</v>
      </c>
      <c r="F25" s="76">
        <f t="shared" si="0"/>
        <v>10148</v>
      </c>
      <c r="G25">
        <f>F25-ConsolidadoGeral!BB30</f>
        <v>0</v>
      </c>
    </row>
    <row r="26" spans="1:7" ht="18" customHeight="1">
      <c r="A26" s="78" t="s">
        <v>80</v>
      </c>
      <c r="B26" s="76">
        <f>Tab7!H29</f>
        <v>7422</v>
      </c>
      <c r="C26" s="77">
        <f>Tab8!H29</f>
        <v>9146</v>
      </c>
      <c r="D26" s="77">
        <f>Tab9!H29</f>
        <v>19733</v>
      </c>
      <c r="E26" s="77">
        <f>Tab10!H29</f>
        <v>8938</v>
      </c>
      <c r="F26" s="76">
        <f t="shared" si="0"/>
        <v>45239</v>
      </c>
      <c r="G26">
        <f>F26-ConsolidadoGeral!BB31</f>
        <v>0</v>
      </c>
    </row>
    <row r="27" spans="1:7" ht="18" customHeight="1">
      <c r="A27" s="78" t="s">
        <v>81</v>
      </c>
      <c r="B27" s="76">
        <f>Tab7!H30</f>
        <v>5907</v>
      </c>
      <c r="C27" s="77">
        <f>Tab8!H30</f>
        <v>6449</v>
      </c>
      <c r="D27" s="77">
        <f>Tab9!H30</f>
        <v>18137</v>
      </c>
      <c r="E27" s="77">
        <f>Tab10!H30</f>
        <v>5961</v>
      </c>
      <c r="F27" s="76">
        <f t="shared" si="0"/>
        <v>36454</v>
      </c>
      <c r="G27">
        <f>F27-ConsolidadoGeral!BB32</f>
        <v>0</v>
      </c>
    </row>
    <row r="28" spans="1:7" ht="18" customHeight="1" thickBot="1">
      <c r="A28" s="78" t="s">
        <v>82</v>
      </c>
      <c r="B28" s="76">
        <f>Tab7!H31</f>
        <v>3809</v>
      </c>
      <c r="C28" s="77">
        <f>Tab8!H31</f>
        <v>4044</v>
      </c>
      <c r="D28" s="77">
        <f>Tab9!H31</f>
        <v>9501</v>
      </c>
      <c r="E28" s="77">
        <f>Tab10!H31</f>
        <v>4086</v>
      </c>
      <c r="F28" s="76">
        <f>SUM(B28:E28)</f>
        <v>21440</v>
      </c>
      <c r="G28">
        <f>F28-ConsolidadoGeral!BB33</f>
        <v>0</v>
      </c>
    </row>
    <row r="29" spans="1:7" ht="18" customHeight="1" thickBot="1">
      <c r="A29" s="79" t="s">
        <v>3</v>
      </c>
      <c r="B29" s="73">
        <f>Tab7!H32</f>
        <v>130735</v>
      </c>
      <c r="C29" s="74">
        <f>Tab8!H32</f>
        <v>132938</v>
      </c>
      <c r="D29" s="74">
        <f>Tab9!H32</f>
        <v>243004</v>
      </c>
      <c r="E29" s="74">
        <f>Tab10!H32</f>
        <v>110332</v>
      </c>
      <c r="F29" s="73">
        <f t="shared" si="0"/>
        <v>617009</v>
      </c>
      <c r="G29">
        <f>F29-ConsolidadoGeral!BB34</f>
        <v>0</v>
      </c>
    </row>
    <row r="30" ht="12.75">
      <c r="A30" t="s">
        <v>95</v>
      </c>
    </row>
    <row r="31" ht="12.75">
      <c r="A31" t="s">
        <v>91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5"/>
  <sheetViews>
    <sheetView zoomScale="75" zoomScaleNormal="75" workbookViewId="0" topLeftCell="A3">
      <selection activeCell="A3" sqref="A3"/>
    </sheetView>
  </sheetViews>
  <sheetFormatPr defaultColWidth="9.140625" defaultRowHeight="12.75"/>
  <sheetData>
    <row r="1" ht="18" customHeight="1"/>
    <row r="2" ht="18" customHeight="1">
      <c r="A2" t="s">
        <v>92</v>
      </c>
    </row>
    <row r="3" ht="18" customHeight="1">
      <c r="A3" s="107" t="s">
        <v>108</v>
      </c>
    </row>
    <row r="4" ht="18" customHeight="1">
      <c r="A4" s="71" t="s">
        <v>100</v>
      </c>
    </row>
    <row r="5" ht="18" customHeight="1" thickBot="1"/>
    <row r="6" spans="1:8" ht="18" customHeight="1" thickBot="1">
      <c r="A6" s="21" t="s">
        <v>58</v>
      </c>
      <c r="B6" s="129" t="s">
        <v>14</v>
      </c>
      <c r="C6" s="130"/>
      <c r="D6" s="130"/>
      <c r="E6" s="130"/>
      <c r="F6" s="130"/>
      <c r="G6" s="130"/>
      <c r="H6" s="130"/>
    </row>
    <row r="7" spans="1:9" ht="18" customHeight="1" thickBot="1">
      <c r="A7" s="22"/>
      <c r="B7" s="83" t="s">
        <v>7</v>
      </c>
      <c r="C7" s="85" t="s">
        <v>8</v>
      </c>
      <c r="D7" s="85" t="s">
        <v>9</v>
      </c>
      <c r="E7" s="85" t="s">
        <v>10</v>
      </c>
      <c r="F7" s="85" t="s">
        <v>11</v>
      </c>
      <c r="G7" s="85" t="s">
        <v>12</v>
      </c>
      <c r="H7" s="84" t="s">
        <v>3</v>
      </c>
      <c r="I7" t="s">
        <v>94</v>
      </c>
    </row>
    <row r="8" spans="1:9" ht="18" customHeight="1">
      <c r="A8" s="81" t="s">
        <v>59</v>
      </c>
      <c r="B8">
        <f>Tab11!B8</f>
        <v>8878</v>
      </c>
      <c r="C8">
        <f>Tab11!C8</f>
        <v>28456</v>
      </c>
      <c r="D8">
        <f>Tab11!D8</f>
        <v>12023</v>
      </c>
      <c r="E8">
        <f>Tab11!E8</f>
        <v>5367</v>
      </c>
      <c r="F8">
        <f>Tab11!F8</f>
        <v>37584</v>
      </c>
      <c r="G8">
        <f>Tab11!G8</f>
        <v>406</v>
      </c>
      <c r="H8">
        <f>Tab11!H8</f>
        <v>92714</v>
      </c>
      <c r="I8" s="96" t="e">
        <f>H8/#REF!*100000</f>
        <v>#REF!</v>
      </c>
    </row>
    <row r="9" spans="1:9" ht="18" customHeight="1">
      <c r="A9" s="82" t="s">
        <v>60</v>
      </c>
      <c r="B9">
        <f>Tab11!B9</f>
        <v>2479</v>
      </c>
      <c r="C9">
        <f>Tab11!C9</f>
        <v>8474</v>
      </c>
      <c r="D9">
        <f>Tab11!D9</f>
        <v>4932</v>
      </c>
      <c r="E9">
        <f>Tab11!E9</f>
        <v>3776</v>
      </c>
      <c r="F9">
        <f>Tab11!F9</f>
        <v>15231</v>
      </c>
      <c r="G9">
        <f>Tab11!G9</f>
        <v>237</v>
      </c>
      <c r="H9">
        <f>Tab11!H9</f>
        <v>35129</v>
      </c>
      <c r="I9" s="96" t="e">
        <f>H9/#REF!*100000</f>
        <v>#REF!</v>
      </c>
    </row>
    <row r="10" spans="1:9" ht="18" customHeight="1">
      <c r="A10" s="82" t="s">
        <v>61</v>
      </c>
      <c r="B10">
        <f>Tab11!B10</f>
        <v>2865</v>
      </c>
      <c r="C10">
        <f>Tab11!C10</f>
        <v>9492</v>
      </c>
      <c r="D10">
        <f>Tab11!D10</f>
        <v>4250</v>
      </c>
      <c r="E10">
        <f>Tab11!E10</f>
        <v>2216</v>
      </c>
      <c r="F10">
        <f>Tab11!F10</f>
        <v>11049</v>
      </c>
      <c r="G10">
        <f>Tab11!G10</f>
        <v>98</v>
      </c>
      <c r="H10">
        <f>Tab11!H10</f>
        <v>29970</v>
      </c>
      <c r="I10" s="96" t="e">
        <f>H10/#REF!*100000</f>
        <v>#REF!</v>
      </c>
    </row>
    <row r="11" spans="1:9" ht="18" customHeight="1">
      <c r="A11" s="81" t="s">
        <v>62</v>
      </c>
      <c r="B11">
        <f>Tab11!B11</f>
        <v>1728</v>
      </c>
      <c r="C11">
        <f>Tab11!C11</f>
        <v>4780</v>
      </c>
      <c r="D11">
        <f>Tab11!D11</f>
        <v>2571</v>
      </c>
      <c r="E11">
        <f>Tab11!E11</f>
        <v>1698</v>
      </c>
      <c r="F11">
        <f>Tab11!F11</f>
        <v>8732</v>
      </c>
      <c r="G11">
        <f>Tab11!G11</f>
        <v>127</v>
      </c>
      <c r="H11">
        <f>Tab11!H11</f>
        <v>19636</v>
      </c>
      <c r="I11" s="96" t="e">
        <f>H11/#REF!*100000</f>
        <v>#REF!</v>
      </c>
    </row>
    <row r="12" spans="1:9" ht="18" customHeight="1">
      <c r="A12" s="82" t="s">
        <v>63</v>
      </c>
      <c r="B12">
        <f>Tab11!B12</f>
        <v>5394</v>
      </c>
      <c r="C12">
        <f>Tab11!C12</f>
        <v>15719</v>
      </c>
      <c r="D12">
        <f>Tab11!D12</f>
        <v>8209</v>
      </c>
      <c r="E12">
        <f>Tab11!E12</f>
        <v>5421</v>
      </c>
      <c r="F12">
        <f>Tab11!F12</f>
        <v>27803</v>
      </c>
      <c r="G12">
        <f>Tab11!G12</f>
        <v>3083</v>
      </c>
      <c r="H12">
        <f>Tab11!H12</f>
        <v>65629</v>
      </c>
      <c r="I12" s="96" t="e">
        <f>H12/#REF!*100000</f>
        <v>#REF!</v>
      </c>
    </row>
    <row r="13" spans="1:9" ht="18" customHeight="1">
      <c r="A13" s="82" t="s">
        <v>64</v>
      </c>
      <c r="B13">
        <f>Tab11!B13</f>
        <v>1635</v>
      </c>
      <c r="C13">
        <f>Tab11!C13</f>
        <v>6494</v>
      </c>
      <c r="D13">
        <f>Tab11!D13</f>
        <v>4185</v>
      </c>
      <c r="E13">
        <f>Tab11!E13</f>
        <v>3119</v>
      </c>
      <c r="F13">
        <f>Tab11!F13</f>
        <v>18794</v>
      </c>
      <c r="G13">
        <f>Tab11!G13</f>
        <v>66</v>
      </c>
      <c r="H13">
        <f>Tab11!H13</f>
        <v>34293</v>
      </c>
      <c r="I13" s="96" t="e">
        <f>H13/#REF!*100000</f>
        <v>#REF!</v>
      </c>
    </row>
    <row r="14" spans="1:9" ht="18" customHeight="1">
      <c r="A14" s="81" t="s">
        <v>65</v>
      </c>
      <c r="B14">
        <f>Tab11!B14</f>
        <v>1176</v>
      </c>
      <c r="C14">
        <f>Tab11!C14</f>
        <v>1549</v>
      </c>
      <c r="D14">
        <f>Tab11!D14</f>
        <v>1837</v>
      </c>
      <c r="E14">
        <f>Tab11!E14</f>
        <v>2112</v>
      </c>
      <c r="F14">
        <f>Tab11!F14</f>
        <v>1754</v>
      </c>
      <c r="G14">
        <f>Tab11!G14</f>
        <v>128</v>
      </c>
      <c r="H14">
        <f>Tab11!H14</f>
        <v>8556</v>
      </c>
      <c r="I14" s="96" t="e">
        <f>H14/#REF!*100000</f>
        <v>#REF!</v>
      </c>
    </row>
    <row r="15" spans="1:9" ht="18" customHeight="1">
      <c r="A15" s="82" t="s">
        <v>66</v>
      </c>
      <c r="B15">
        <f>Tab11!B15</f>
        <v>942</v>
      </c>
      <c r="C15">
        <f>Tab11!C15</f>
        <v>2338</v>
      </c>
      <c r="D15">
        <f>Tab11!D15</f>
        <v>1362</v>
      </c>
      <c r="E15">
        <f>Tab11!E15</f>
        <v>1427</v>
      </c>
      <c r="F15">
        <f>Tab11!F15</f>
        <v>4629</v>
      </c>
      <c r="G15">
        <f>Tab11!G15</f>
        <v>117</v>
      </c>
      <c r="H15">
        <f>Tab11!H15</f>
        <v>10815</v>
      </c>
      <c r="I15" s="96" t="e">
        <f>H15/#REF!*100000</f>
        <v>#REF!</v>
      </c>
    </row>
    <row r="16" spans="1:9" ht="18" customHeight="1">
      <c r="A16" s="82" t="s">
        <v>67</v>
      </c>
      <c r="B16">
        <f>Tab11!B16</f>
        <v>1245</v>
      </c>
      <c r="C16">
        <f>Tab11!C16</f>
        <v>4236</v>
      </c>
      <c r="D16">
        <f>Tab11!D16</f>
        <v>2396</v>
      </c>
      <c r="E16">
        <f>Tab11!E16</f>
        <v>1649</v>
      </c>
      <c r="F16">
        <f>Tab11!F16</f>
        <v>9450</v>
      </c>
      <c r="G16">
        <f>Tab11!G16</f>
        <v>240</v>
      </c>
      <c r="H16">
        <f>Tab11!H16</f>
        <v>19216</v>
      </c>
      <c r="I16" s="96" t="e">
        <f>H16/#REF!*100000</f>
        <v>#REF!</v>
      </c>
    </row>
    <row r="17" spans="1:9" ht="18" customHeight="1">
      <c r="A17" s="81" t="s">
        <v>68</v>
      </c>
      <c r="B17">
        <f>Tab11!B17</f>
        <v>756</v>
      </c>
      <c r="C17">
        <f>Tab11!C17</f>
        <v>2254</v>
      </c>
      <c r="D17">
        <f>Tab11!D17</f>
        <v>1421</v>
      </c>
      <c r="E17">
        <f>Tab11!E17</f>
        <v>1927</v>
      </c>
      <c r="F17">
        <f>Tab11!F17</f>
        <v>2938</v>
      </c>
      <c r="G17">
        <f>Tab11!G17</f>
        <v>200</v>
      </c>
      <c r="H17">
        <f>Tab11!H17</f>
        <v>9496</v>
      </c>
      <c r="I17" s="96" t="e">
        <f>H17/#REF!*100000</f>
        <v>#REF!</v>
      </c>
    </row>
    <row r="18" spans="1:9" ht="18" customHeight="1">
      <c r="A18" s="82" t="s">
        <v>69</v>
      </c>
      <c r="B18">
        <f>Tab11!B18</f>
        <v>1302</v>
      </c>
      <c r="C18">
        <f>Tab11!C18</f>
        <v>3444</v>
      </c>
      <c r="D18">
        <f>Tab11!D18</f>
        <v>2110</v>
      </c>
      <c r="E18">
        <f>Tab11!E18</f>
        <v>1355</v>
      </c>
      <c r="F18">
        <f>Tab11!F18</f>
        <v>5850</v>
      </c>
      <c r="G18">
        <f>Tab11!G18</f>
        <v>5</v>
      </c>
      <c r="H18">
        <f>Tab11!H18</f>
        <v>14066</v>
      </c>
      <c r="I18" s="96" t="e">
        <f>H18/#REF!*100000</f>
        <v>#REF!</v>
      </c>
    </row>
    <row r="19" spans="1:9" ht="18" customHeight="1">
      <c r="A19" s="82" t="s">
        <v>70</v>
      </c>
      <c r="B19">
        <f>Tab11!B19</f>
        <v>1388</v>
      </c>
      <c r="C19">
        <f>Tab11!C19</f>
        <v>5101</v>
      </c>
      <c r="D19">
        <f>Tab11!D19</f>
        <v>3207</v>
      </c>
      <c r="E19">
        <f>Tab11!E19</f>
        <v>4407</v>
      </c>
      <c r="F19">
        <f>Tab11!F19</f>
        <v>8016</v>
      </c>
      <c r="G19">
        <f>Tab11!G19</f>
        <v>404</v>
      </c>
      <c r="H19">
        <f>Tab11!H19</f>
        <v>22523</v>
      </c>
      <c r="I19" s="96" t="e">
        <f>H19/#REF!*100000</f>
        <v>#REF!</v>
      </c>
    </row>
    <row r="20" spans="1:9" ht="18" customHeight="1">
      <c r="A20" s="81" t="s">
        <v>71</v>
      </c>
      <c r="B20">
        <f>Tab11!B20</f>
        <v>0</v>
      </c>
      <c r="C20">
        <f>Tab11!C20</f>
        <v>0</v>
      </c>
      <c r="D20">
        <f>Tab11!D20</f>
        <v>0</v>
      </c>
      <c r="E20">
        <f>Tab11!E20</f>
        <v>0</v>
      </c>
      <c r="F20">
        <f>Tab11!F20</f>
        <v>0</v>
      </c>
      <c r="G20">
        <f>Tab11!G20</f>
        <v>0</v>
      </c>
      <c r="H20">
        <f>Tab11!H20</f>
        <v>0</v>
      </c>
      <c r="I20" s="96" t="e">
        <f>H20/#REF!*100000</f>
        <v>#REF!</v>
      </c>
    </row>
    <row r="21" spans="1:9" ht="18" customHeight="1">
      <c r="A21" s="82" t="s">
        <v>72</v>
      </c>
      <c r="B21">
        <f>Tab11!B21</f>
        <v>763</v>
      </c>
      <c r="C21">
        <f>Tab11!C21</f>
        <v>2986</v>
      </c>
      <c r="D21">
        <f>Tab11!D21</f>
        <v>1693</v>
      </c>
      <c r="E21">
        <f>Tab11!E21</f>
        <v>1142</v>
      </c>
      <c r="F21">
        <f>Tab11!F21</f>
        <v>5365</v>
      </c>
      <c r="G21">
        <f>Tab11!G21</f>
        <v>97</v>
      </c>
      <c r="H21">
        <f>Tab11!H21</f>
        <v>12046</v>
      </c>
      <c r="I21" s="96" t="e">
        <f>H21/#REF!*100000</f>
        <v>#REF!</v>
      </c>
    </row>
    <row r="22" spans="1:9" ht="18" customHeight="1">
      <c r="A22" s="82" t="s">
        <v>73</v>
      </c>
      <c r="B22">
        <f>Tab11!B22</f>
        <v>3125</v>
      </c>
      <c r="C22">
        <f>Tab11!C22</f>
        <v>9833</v>
      </c>
      <c r="D22">
        <f>Tab11!D22</f>
        <v>5354</v>
      </c>
      <c r="E22">
        <f>Tab11!E22</f>
        <v>3755</v>
      </c>
      <c r="F22">
        <f>Tab11!F22</f>
        <v>25785</v>
      </c>
      <c r="G22">
        <f>Tab11!G22</f>
        <v>686</v>
      </c>
      <c r="H22">
        <f>Tab11!H22</f>
        <v>48538</v>
      </c>
      <c r="I22" s="96" t="e">
        <f>H22/#REF!*100000</f>
        <v>#REF!</v>
      </c>
    </row>
    <row r="23" spans="1:9" ht="18" customHeight="1">
      <c r="A23" s="81" t="s">
        <v>74</v>
      </c>
      <c r="B23">
        <f>Tab11!B23</f>
        <v>964</v>
      </c>
      <c r="C23">
        <f>Tab11!C23</f>
        <v>3674</v>
      </c>
      <c r="D23">
        <f>Tab11!D23</f>
        <v>2499</v>
      </c>
      <c r="E23">
        <f>Tab11!E23</f>
        <v>2104</v>
      </c>
      <c r="F23">
        <f>Tab11!F23</f>
        <v>6508</v>
      </c>
      <c r="G23">
        <f>Tab11!G23</f>
        <v>53</v>
      </c>
      <c r="H23">
        <f>Tab11!H23</f>
        <v>15802</v>
      </c>
      <c r="I23" s="96" t="e">
        <f>H23/#REF!*100000</f>
        <v>#REF!</v>
      </c>
    </row>
    <row r="24" spans="1:9" ht="18" customHeight="1">
      <c r="A24" s="82" t="s">
        <v>75</v>
      </c>
      <c r="B24">
        <f>Tab11!B24</f>
        <v>448</v>
      </c>
      <c r="C24">
        <f>Tab11!C24</f>
        <v>1722</v>
      </c>
      <c r="D24">
        <f>Tab11!D24</f>
        <v>895</v>
      </c>
      <c r="E24">
        <f>Tab11!E24</f>
        <v>797</v>
      </c>
      <c r="F24">
        <f>Tab11!F24</f>
        <v>3097</v>
      </c>
      <c r="G24">
        <f>Tab11!G24</f>
        <v>7</v>
      </c>
      <c r="H24">
        <f>Tab11!H24</f>
        <v>6966</v>
      </c>
      <c r="I24" s="96" t="e">
        <f>H24/#REF!*100000</f>
        <v>#REF!</v>
      </c>
    </row>
    <row r="25" spans="1:9" ht="18" customHeight="1">
      <c r="A25" s="82" t="s">
        <v>76</v>
      </c>
      <c r="B25">
        <f>Tab11!B25</f>
        <v>1585</v>
      </c>
      <c r="C25">
        <f>Tab11!C25</f>
        <v>5170</v>
      </c>
      <c r="D25">
        <f>Tab11!D25</f>
        <v>2892</v>
      </c>
      <c r="E25">
        <f>Tab11!E25</f>
        <v>2020</v>
      </c>
      <c r="F25">
        <f>Tab11!F25</f>
        <v>10182</v>
      </c>
      <c r="G25">
        <f>Tab11!G25</f>
        <v>228</v>
      </c>
      <c r="H25">
        <f>Tab11!H25</f>
        <v>22077</v>
      </c>
      <c r="I25" s="96" t="e">
        <f>H25/#REF!*100000</f>
        <v>#REF!</v>
      </c>
    </row>
    <row r="26" spans="1:9" ht="18" customHeight="1">
      <c r="A26" s="81" t="s">
        <v>77</v>
      </c>
      <c r="B26">
        <f>Tab11!B26</f>
        <v>241</v>
      </c>
      <c r="C26">
        <f>Tab11!C26</f>
        <v>1065</v>
      </c>
      <c r="D26">
        <f>Tab11!D26</f>
        <v>688</v>
      </c>
      <c r="E26">
        <f>Tab11!E26</f>
        <v>386</v>
      </c>
      <c r="F26">
        <f>Tab11!F26</f>
        <v>1833</v>
      </c>
      <c r="G26">
        <f>Tab11!G26</f>
        <v>95</v>
      </c>
      <c r="H26">
        <f>Tab11!H26</f>
        <v>4308</v>
      </c>
      <c r="I26" s="96" t="e">
        <f>H26/#REF!*100000</f>
        <v>#REF!</v>
      </c>
    </row>
    <row r="27" spans="1:9" ht="18" customHeight="1">
      <c r="A27" s="82" t="s">
        <v>78</v>
      </c>
      <c r="B27">
        <f>Tab11!B27</f>
        <v>1354</v>
      </c>
      <c r="C27">
        <f>Tab11!C27</f>
        <v>6155</v>
      </c>
      <c r="D27">
        <f>Tab11!D27</f>
        <v>3887</v>
      </c>
      <c r="E27">
        <f>Tab11!E27</f>
        <v>3002</v>
      </c>
      <c r="F27">
        <f>Tab11!F27</f>
        <v>17349</v>
      </c>
      <c r="G27">
        <f>Tab11!G27</f>
        <v>201</v>
      </c>
      <c r="H27">
        <f>Tab11!H27</f>
        <v>31948</v>
      </c>
      <c r="I27" s="96" t="e">
        <f>H27/#REF!*100000</f>
        <v>#REF!</v>
      </c>
    </row>
    <row r="28" spans="1:9" ht="18" customHeight="1">
      <c r="A28" s="82" t="s">
        <v>79</v>
      </c>
      <c r="B28">
        <f>Tab11!B28</f>
        <v>846</v>
      </c>
      <c r="C28">
        <f>Tab11!C28</f>
        <v>2679</v>
      </c>
      <c r="D28">
        <f>Tab11!D28</f>
        <v>1564</v>
      </c>
      <c r="E28">
        <f>Tab11!E28</f>
        <v>916</v>
      </c>
      <c r="F28">
        <f>Tab11!F28</f>
        <v>4113</v>
      </c>
      <c r="G28">
        <f>Tab11!G28</f>
        <v>30</v>
      </c>
      <c r="H28">
        <f>Tab11!H28</f>
        <v>10148</v>
      </c>
      <c r="I28" s="96" t="e">
        <f>H28/#REF!*100000</f>
        <v>#REF!</v>
      </c>
    </row>
    <row r="29" spans="1:9" ht="18" customHeight="1">
      <c r="A29" s="81" t="s">
        <v>80</v>
      </c>
      <c r="B29">
        <f>Tab11!B29</f>
        <v>3177</v>
      </c>
      <c r="C29">
        <f>Tab11!C29</f>
        <v>10450</v>
      </c>
      <c r="D29">
        <f>Tab11!D29</f>
        <v>5790</v>
      </c>
      <c r="E29">
        <f>Tab11!E29</f>
        <v>5475</v>
      </c>
      <c r="F29">
        <f>Tab11!F29</f>
        <v>20299</v>
      </c>
      <c r="G29">
        <f>Tab11!G29</f>
        <v>48</v>
      </c>
      <c r="H29">
        <f>Tab11!H29</f>
        <v>45239</v>
      </c>
      <c r="I29" s="96" t="e">
        <f>H29/#REF!*100000</f>
        <v>#REF!</v>
      </c>
    </row>
    <row r="30" spans="1:9" ht="18" customHeight="1">
      <c r="A30" s="82" t="s">
        <v>81</v>
      </c>
      <c r="B30">
        <f>Tab11!B30</f>
        <v>2708</v>
      </c>
      <c r="C30">
        <f>Tab11!C30</f>
        <v>8963</v>
      </c>
      <c r="D30">
        <f>Tab11!D30</f>
        <v>4898</v>
      </c>
      <c r="E30">
        <f>Tab11!E30</f>
        <v>2993</v>
      </c>
      <c r="F30">
        <f>Tab11!F30</f>
        <v>16910</v>
      </c>
      <c r="G30">
        <f>Tab11!G30</f>
        <v>-18</v>
      </c>
      <c r="H30">
        <f>Tab11!H30</f>
        <v>36454</v>
      </c>
      <c r="I30" s="96" t="e">
        <f>H30/#REF!*100000</f>
        <v>#REF!</v>
      </c>
    </row>
    <row r="31" spans="1:9" ht="18" customHeight="1" thickBot="1">
      <c r="A31" s="82" t="s">
        <v>82</v>
      </c>
      <c r="B31">
        <f>Tab11!B31</f>
        <v>1565</v>
      </c>
      <c r="C31">
        <f>Tab11!C31</f>
        <v>5431</v>
      </c>
      <c r="D31">
        <f>Tab11!D31</f>
        <v>3036</v>
      </c>
      <c r="E31">
        <f>Tab11!E31</f>
        <v>1769</v>
      </c>
      <c r="F31">
        <f>Tab11!F31</f>
        <v>9339</v>
      </c>
      <c r="G31">
        <f>Tab11!G31</f>
        <v>300</v>
      </c>
      <c r="H31">
        <f>Tab11!H31</f>
        <v>21440</v>
      </c>
      <c r="I31" s="96" t="e">
        <f>H31/#REF!*100000</f>
        <v>#REF!</v>
      </c>
    </row>
    <row r="32" spans="1:9" ht="18" customHeight="1" thickBot="1">
      <c r="A32" s="23" t="s">
        <v>3</v>
      </c>
      <c r="B32" s="80">
        <f>SUM(B8:B31)</f>
        <v>46564</v>
      </c>
      <c r="C32" s="2">
        <f aca="true" t="shared" si="0" ref="C32:H32">SUM(C8:C31)</f>
        <v>150465</v>
      </c>
      <c r="D32" s="2">
        <f t="shared" si="0"/>
        <v>81699</v>
      </c>
      <c r="E32" s="2">
        <f t="shared" si="0"/>
        <v>58833</v>
      </c>
      <c r="F32" s="2">
        <f t="shared" si="0"/>
        <v>272610</v>
      </c>
      <c r="G32" s="2">
        <f t="shared" si="0"/>
        <v>6838</v>
      </c>
      <c r="H32" s="80">
        <f t="shared" si="0"/>
        <v>617009</v>
      </c>
      <c r="I32" s="96" t="e">
        <f>H32/#REF!*100000</f>
        <v>#REF!</v>
      </c>
    </row>
    <row r="33" ht="18" customHeight="1"/>
    <row r="34" ht="18" customHeight="1">
      <c r="A34" t="s">
        <v>95</v>
      </c>
    </row>
    <row r="35" ht="18" customHeight="1">
      <c r="A35" t="s">
        <v>91</v>
      </c>
    </row>
    <row r="36" ht="18" customHeight="1"/>
    <row r="37" ht="18" customHeight="1"/>
    <row r="38" ht="18" customHeight="1"/>
    <row r="39" ht="18" customHeight="1"/>
    <row r="40" ht="18" customHeight="1"/>
    <row r="41" ht="18" customHeight="1"/>
  </sheetData>
  <mergeCells count="1">
    <mergeCell ref="B6:H6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2">
      <selection activeCell="C12" sqref="C12"/>
    </sheetView>
  </sheetViews>
  <sheetFormatPr defaultColWidth="9.140625" defaultRowHeight="12.75"/>
  <cols>
    <col min="1" max="2" width="5.7109375" style="0" customWidth="1"/>
    <col min="3" max="3" width="7.28125" style="0" customWidth="1"/>
    <col min="4" max="5" width="5.7109375" style="0" customWidth="1"/>
    <col min="6" max="6" width="6.140625" style="0" bestFit="1" customWidth="1"/>
    <col min="7" max="7" width="5.7109375" style="0" customWidth="1"/>
    <col min="8" max="8" width="6.140625" style="0" customWidth="1"/>
    <col min="9" max="9" width="6.28125" style="0" customWidth="1"/>
    <col min="10" max="11" width="6.140625" style="0" bestFit="1" customWidth="1"/>
    <col min="12" max="12" width="5.7109375" style="0" customWidth="1"/>
    <col min="13" max="13" width="9.28125" style="0" customWidth="1"/>
    <col min="14" max="19" width="3.7109375" style="0" customWidth="1"/>
    <col min="20" max="22" width="5.7109375" style="0" customWidth="1"/>
  </cols>
  <sheetData>
    <row r="1" spans="1:10" ht="21.75" customHeight="1">
      <c r="A1" s="71" t="s">
        <v>93</v>
      </c>
      <c r="B1" s="71"/>
      <c r="C1" s="71"/>
      <c r="D1" s="71"/>
      <c r="E1" s="71"/>
      <c r="F1" s="71"/>
      <c r="G1" s="71"/>
      <c r="H1" s="71"/>
      <c r="I1" s="71"/>
      <c r="J1" s="71"/>
    </row>
    <row r="2" s="110" customFormat="1" ht="21.75" customHeight="1">
      <c r="A2" s="6" t="s">
        <v>109</v>
      </c>
    </row>
    <row r="3" s="110" customFormat="1" ht="21.75" customHeight="1" thickBot="1"/>
    <row r="4" spans="1:19" s="110" customFormat="1" ht="21.75" customHeight="1" thickBot="1">
      <c r="A4" s="62" t="s">
        <v>58</v>
      </c>
      <c r="B4" s="35"/>
      <c r="C4" s="35" t="s">
        <v>14</v>
      </c>
      <c r="D4" s="35"/>
      <c r="E4" s="35"/>
      <c r="F4" s="35"/>
      <c r="G4" s="35"/>
      <c r="H4" s="35"/>
      <c r="I4" s="34" t="s">
        <v>18</v>
      </c>
      <c r="J4" s="35"/>
      <c r="K4" s="35"/>
      <c r="L4" s="35"/>
      <c r="M4" s="111"/>
      <c r="N4" s="34" t="s">
        <v>21</v>
      </c>
      <c r="O4" s="111"/>
      <c r="P4" s="35"/>
      <c r="Q4" s="35" t="s">
        <v>23</v>
      </c>
      <c r="R4" s="35"/>
      <c r="S4" s="35"/>
    </row>
    <row r="5" spans="1:19" s="110" customFormat="1" ht="21.75" customHeight="1" thickBot="1">
      <c r="A5" s="29"/>
      <c r="B5" s="112" t="s">
        <v>7</v>
      </c>
      <c r="C5" s="85" t="s">
        <v>8</v>
      </c>
      <c r="D5" s="85" t="s">
        <v>9</v>
      </c>
      <c r="E5" s="85" t="s">
        <v>10</v>
      </c>
      <c r="F5" s="85" t="s">
        <v>11</v>
      </c>
      <c r="G5" s="85" t="s">
        <v>12</v>
      </c>
      <c r="H5" s="113" t="s">
        <v>13</v>
      </c>
      <c r="I5" s="112" t="s">
        <v>15</v>
      </c>
      <c r="J5" s="85" t="s">
        <v>16</v>
      </c>
      <c r="K5" s="85" t="s">
        <v>17</v>
      </c>
      <c r="L5" s="85" t="s">
        <v>12</v>
      </c>
      <c r="M5" s="113" t="s">
        <v>13</v>
      </c>
      <c r="N5" s="114" t="s">
        <v>19</v>
      </c>
      <c r="O5" s="113" t="s">
        <v>20</v>
      </c>
      <c r="P5" s="112" t="s">
        <v>45</v>
      </c>
      <c r="Q5" s="85" t="s">
        <v>46</v>
      </c>
      <c r="R5" s="85" t="s">
        <v>22</v>
      </c>
      <c r="S5" s="115" t="s">
        <v>13</v>
      </c>
    </row>
    <row r="6" spans="1:19" s="110" customFormat="1" ht="21.75" customHeight="1">
      <c r="A6" s="116" t="s">
        <v>84</v>
      </c>
      <c r="B6" s="117">
        <f>Tab7!B32</f>
        <v>10828</v>
      </c>
      <c r="C6" s="117">
        <f>Tab7!C32</f>
        <v>31653</v>
      </c>
      <c r="D6" s="117">
        <f>Tab7!D32</f>
        <v>17273</v>
      </c>
      <c r="E6" s="117">
        <f>Tab7!E32</f>
        <v>11891</v>
      </c>
      <c r="F6" s="117">
        <f>Tab7!F32</f>
        <v>57523</v>
      </c>
      <c r="G6" s="117">
        <f>Tab7!G32</f>
        <v>1567</v>
      </c>
      <c r="H6" s="116">
        <f>Tab7!H32</f>
        <v>130735</v>
      </c>
      <c r="I6" s="117">
        <f>Tab7!I32</f>
        <v>66441</v>
      </c>
      <c r="J6" s="117">
        <f>Tab7!J32</f>
        <v>25685</v>
      </c>
      <c r="K6" s="117">
        <f>Tab7!K32</f>
        <v>34849</v>
      </c>
      <c r="L6" s="117">
        <f>Tab7!L32</f>
        <v>3760</v>
      </c>
      <c r="M6" s="117">
        <f>Tab7!M32</f>
        <v>130735</v>
      </c>
      <c r="N6" s="117">
        <f>Tab7!N32</f>
        <v>35</v>
      </c>
      <c r="O6" s="116">
        <f>Tab7!O32</f>
        <v>19</v>
      </c>
      <c r="P6" s="117">
        <f>Tab7!P32</f>
        <v>1</v>
      </c>
      <c r="Q6" s="117">
        <f>Tab7!Q32</f>
        <v>0</v>
      </c>
      <c r="R6" s="117">
        <f>Tab7!R32</f>
        <v>2</v>
      </c>
      <c r="S6" s="118">
        <f>Tab7!S32</f>
        <v>3</v>
      </c>
    </row>
    <row r="7" spans="1:19" s="110" customFormat="1" ht="21.75" customHeight="1">
      <c r="A7" s="116" t="s">
        <v>85</v>
      </c>
      <c r="B7" s="117">
        <f>Tab8!B32</f>
        <v>11497</v>
      </c>
      <c r="C7" s="117">
        <f>Tab8!C32</f>
        <v>37943</v>
      </c>
      <c r="D7" s="117">
        <f>Tab8!D32</f>
        <v>19616</v>
      </c>
      <c r="E7" s="117">
        <f>Tab8!E32</f>
        <v>12331</v>
      </c>
      <c r="F7" s="117">
        <f>Tab8!F32</f>
        <v>50417</v>
      </c>
      <c r="G7" s="117">
        <f>Tab8!G32</f>
        <v>1134</v>
      </c>
      <c r="H7" s="116">
        <f>Tab8!H32</f>
        <v>132938</v>
      </c>
      <c r="I7" s="117">
        <f>Tab8!I32</f>
        <v>70546</v>
      </c>
      <c r="J7" s="117">
        <f>Tab8!J32</f>
        <v>26626</v>
      </c>
      <c r="K7" s="117">
        <f>Tab8!K32</f>
        <v>32314</v>
      </c>
      <c r="L7" s="117">
        <f>Tab8!L32</f>
        <v>3452</v>
      </c>
      <c r="M7" s="117">
        <f>Tab8!M32</f>
        <v>132938</v>
      </c>
      <c r="N7" s="117">
        <f>Tab8!N32</f>
        <v>16</v>
      </c>
      <c r="O7" s="116">
        <f>Tab8!O32</f>
        <v>18</v>
      </c>
      <c r="P7" s="117">
        <f>Tab8!P32</f>
        <v>7</v>
      </c>
      <c r="Q7" s="117">
        <f>Tab8!Q32</f>
        <v>7</v>
      </c>
      <c r="R7" s="117">
        <f>Tab8!R32</f>
        <v>0</v>
      </c>
      <c r="S7" s="118">
        <f>Tab8!S32</f>
        <v>14</v>
      </c>
    </row>
    <row r="8" spans="1:19" s="110" customFormat="1" ht="21.75" customHeight="1">
      <c r="A8" s="116" t="s">
        <v>86</v>
      </c>
      <c r="B8" s="117">
        <f>Tab9!B32</f>
        <v>16522</v>
      </c>
      <c r="C8" s="117">
        <f>Tab9!C32</f>
        <v>57795</v>
      </c>
      <c r="D8" s="117">
        <f>Tab9!D32</f>
        <v>30680</v>
      </c>
      <c r="E8" s="117">
        <f>Tab9!E32</f>
        <v>23665</v>
      </c>
      <c r="F8" s="117">
        <f>Tab9!F32</f>
        <v>111082</v>
      </c>
      <c r="G8" s="117">
        <f>Tab9!G32</f>
        <v>3260</v>
      </c>
      <c r="H8" s="116">
        <f>Tab9!H32</f>
        <v>243004</v>
      </c>
      <c r="I8" s="117">
        <f>Tab9!I32</f>
        <v>121824</v>
      </c>
      <c r="J8" s="117">
        <f>Tab9!J32</f>
        <v>49712</v>
      </c>
      <c r="K8" s="117">
        <f>Tab9!K32</f>
        <v>65032</v>
      </c>
      <c r="L8" s="117">
        <f>Tab9!L32</f>
        <v>6436</v>
      </c>
      <c r="M8" s="117">
        <f>Tab9!M32</f>
        <v>243004</v>
      </c>
      <c r="N8" s="117">
        <f>Tab9!N32</f>
        <v>97</v>
      </c>
      <c r="O8" s="116">
        <f>Tab9!O32</f>
        <v>50</v>
      </c>
      <c r="P8" s="117">
        <f>Tab9!P32</f>
        <v>0</v>
      </c>
      <c r="Q8" s="117">
        <f>Tab9!Q32</f>
        <v>0</v>
      </c>
      <c r="R8" s="117">
        <f>Tab9!R32</f>
        <v>0</v>
      </c>
      <c r="S8" s="118">
        <f>Tab9!S32</f>
        <v>0</v>
      </c>
    </row>
    <row r="9" spans="1:19" s="110" customFormat="1" ht="21.75" customHeight="1" thickBot="1">
      <c r="A9" s="116" t="s">
        <v>87</v>
      </c>
      <c r="B9" s="117">
        <f>Tab10!B32</f>
        <v>7717</v>
      </c>
      <c r="C9" s="117">
        <f>Tab10!C32</f>
        <v>23074</v>
      </c>
      <c r="D9" s="117">
        <f>Tab10!D32</f>
        <v>14130</v>
      </c>
      <c r="E9" s="117">
        <f>Tab10!E32</f>
        <v>10946</v>
      </c>
      <c r="F9" s="117">
        <f>Tab10!F32</f>
        <v>53588</v>
      </c>
      <c r="G9" s="117">
        <f>Tab10!G32</f>
        <v>877</v>
      </c>
      <c r="H9" s="116">
        <f>Tab10!H32</f>
        <v>110332</v>
      </c>
      <c r="I9" s="117">
        <f>Tab10!I32</f>
        <v>57567</v>
      </c>
      <c r="J9" s="117">
        <f>Tab10!J32</f>
        <v>21492</v>
      </c>
      <c r="K9" s="117">
        <f>Tab10!K32</f>
        <v>28613</v>
      </c>
      <c r="L9" s="117">
        <f>Tab10!L32</f>
        <v>2660</v>
      </c>
      <c r="M9" s="117">
        <f>Tab10!M32</f>
        <v>110332</v>
      </c>
      <c r="N9" s="117">
        <f>Tab10!N32</f>
        <v>4</v>
      </c>
      <c r="O9" s="116">
        <f>Tab10!O32</f>
        <v>4</v>
      </c>
      <c r="P9" s="117">
        <f>Tab10!P32</f>
        <v>0</v>
      </c>
      <c r="Q9" s="117">
        <f>Tab10!Q32</f>
        <v>0</v>
      </c>
      <c r="R9" s="117">
        <f>Tab10!R32</f>
        <v>0</v>
      </c>
      <c r="S9" s="118">
        <f>Tab10!S32</f>
        <v>1</v>
      </c>
    </row>
    <row r="10" spans="1:19" s="110" customFormat="1" ht="21.75" customHeight="1" thickBot="1">
      <c r="A10" s="119" t="s">
        <v>88</v>
      </c>
      <c r="B10" s="120">
        <f>SUM(B6:B9)</f>
        <v>46564</v>
      </c>
      <c r="C10" s="120">
        <f aca="true" t="shared" si="0" ref="C10:S10">SUM(C6:C9)</f>
        <v>150465</v>
      </c>
      <c r="D10" s="120">
        <f t="shared" si="0"/>
        <v>81699</v>
      </c>
      <c r="E10" s="120">
        <f t="shared" si="0"/>
        <v>58833</v>
      </c>
      <c r="F10" s="120">
        <f t="shared" si="0"/>
        <v>272610</v>
      </c>
      <c r="G10" s="120">
        <f t="shared" si="0"/>
        <v>6838</v>
      </c>
      <c r="H10" s="119">
        <f t="shared" si="0"/>
        <v>617009</v>
      </c>
      <c r="I10" s="120">
        <f t="shared" si="0"/>
        <v>316378</v>
      </c>
      <c r="J10" s="120">
        <f t="shared" si="0"/>
        <v>123515</v>
      </c>
      <c r="K10" s="120">
        <f t="shared" si="0"/>
        <v>160808</v>
      </c>
      <c r="L10" s="120">
        <f t="shared" si="0"/>
        <v>16308</v>
      </c>
      <c r="M10" s="120">
        <f t="shared" si="0"/>
        <v>617009</v>
      </c>
      <c r="N10" s="120">
        <f t="shared" si="0"/>
        <v>152</v>
      </c>
      <c r="O10" s="119">
        <f t="shared" si="0"/>
        <v>91</v>
      </c>
      <c r="P10" s="120">
        <f t="shared" si="0"/>
        <v>8</v>
      </c>
      <c r="Q10" s="120">
        <f t="shared" si="0"/>
        <v>7</v>
      </c>
      <c r="R10" s="120">
        <f t="shared" si="0"/>
        <v>2</v>
      </c>
      <c r="S10" s="120">
        <f t="shared" si="0"/>
        <v>18</v>
      </c>
    </row>
    <row r="11" s="110" customFormat="1" ht="21.75" customHeight="1">
      <c r="A11" s="110" t="s">
        <v>91</v>
      </c>
    </row>
    <row r="12" ht="21.75" customHeight="1"/>
  </sheetData>
  <printOptions/>
  <pageMargins left="0.75" right="0.75" top="1" bottom="1" header="0.492125985" footer="0.492125985"/>
  <pageSetup horizontalDpi="180" verticalDpi="1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1:7" ht="15.75">
      <c r="A1" s="107" t="s">
        <v>111</v>
      </c>
      <c r="B1" s="71"/>
      <c r="C1" s="71"/>
      <c r="D1" s="71"/>
      <c r="E1" s="71"/>
      <c r="F1" s="71"/>
      <c r="G1" s="71"/>
    </row>
    <row r="2" spans="1:7" ht="15">
      <c r="A2" s="71" t="s">
        <v>99</v>
      </c>
      <c r="B2" s="71"/>
      <c r="C2" s="71"/>
      <c r="D2" s="71"/>
      <c r="E2" s="71"/>
      <c r="F2" s="71"/>
      <c r="G2" s="71"/>
    </row>
    <row r="3" spans="1:7" ht="15">
      <c r="A3" s="71"/>
      <c r="B3" s="71"/>
      <c r="C3" s="71"/>
      <c r="D3" s="71"/>
      <c r="E3" s="71"/>
      <c r="F3" s="71"/>
      <c r="G3" s="71"/>
    </row>
    <row r="4" spans="1:7" ht="15">
      <c r="A4" s="71"/>
      <c r="B4" s="71"/>
      <c r="C4" s="71"/>
      <c r="D4" s="71"/>
      <c r="E4" s="71"/>
      <c r="F4" s="71"/>
      <c r="G4" s="71"/>
    </row>
    <row r="5" spans="1:7" ht="15.75" thickBot="1">
      <c r="A5" s="71"/>
      <c r="B5" s="71"/>
      <c r="C5" s="71"/>
      <c r="D5" s="71"/>
      <c r="E5" s="71"/>
      <c r="F5" s="71"/>
      <c r="G5" s="71"/>
    </row>
    <row r="6" spans="1:6" ht="16.5" thickBot="1">
      <c r="A6" s="86" t="s">
        <v>58</v>
      </c>
      <c r="B6" s="73" t="s">
        <v>84</v>
      </c>
      <c r="C6" s="74" t="s">
        <v>89</v>
      </c>
      <c r="D6" s="74" t="s">
        <v>90</v>
      </c>
      <c r="E6" s="95" t="s">
        <v>87</v>
      </c>
      <c r="F6" s="95" t="s">
        <v>88</v>
      </c>
    </row>
    <row r="7" spans="1:8" ht="19.5" customHeight="1">
      <c r="A7" s="87" t="s">
        <v>59</v>
      </c>
      <c r="B7" s="76">
        <v>72</v>
      </c>
      <c r="C7" s="76">
        <v>49</v>
      </c>
      <c r="D7" s="76">
        <v>32</v>
      </c>
      <c r="E7" s="76">
        <v>37</v>
      </c>
      <c r="F7" s="94">
        <f>SUM(B7:E7)</f>
        <v>190</v>
      </c>
      <c r="H7">
        <f>F7-ConsolidadoGeral!BB48</f>
        <v>0</v>
      </c>
    </row>
    <row r="8" spans="1:8" ht="19.5" customHeight="1">
      <c r="A8" s="88" t="s">
        <v>60</v>
      </c>
      <c r="B8" s="76">
        <v>10</v>
      </c>
      <c r="C8" s="76">
        <v>1</v>
      </c>
      <c r="D8" s="76">
        <v>2</v>
      </c>
      <c r="E8" s="76">
        <v>3</v>
      </c>
      <c r="F8" s="94">
        <f aca="true" t="shared" si="0" ref="F8:F30">SUM(B8:E8)</f>
        <v>16</v>
      </c>
      <c r="H8">
        <f>F8-ConsolidadoGeral!BB49</f>
        <v>0</v>
      </c>
    </row>
    <row r="9" spans="1:8" ht="19.5" customHeight="1">
      <c r="A9" s="88" t="s">
        <v>61</v>
      </c>
      <c r="B9" s="76">
        <v>0</v>
      </c>
      <c r="C9" s="76">
        <v>0</v>
      </c>
      <c r="D9" s="76">
        <v>0</v>
      </c>
      <c r="E9" s="76">
        <v>0</v>
      </c>
      <c r="F9" s="94">
        <f t="shared" si="0"/>
        <v>0</v>
      </c>
      <c r="H9">
        <f>F9-ConsolidadoGeral!BB50</f>
        <v>0</v>
      </c>
    </row>
    <row r="10" spans="1:8" ht="19.5" customHeight="1">
      <c r="A10" s="87" t="s">
        <v>62</v>
      </c>
      <c r="B10" s="76">
        <v>0</v>
      </c>
      <c r="C10" s="76">
        <v>0</v>
      </c>
      <c r="D10" s="76">
        <v>0</v>
      </c>
      <c r="E10" s="76">
        <v>0</v>
      </c>
      <c r="F10" s="94">
        <f t="shared" si="0"/>
        <v>0</v>
      </c>
      <c r="H10">
        <f>F10-ConsolidadoGeral!BB51</f>
        <v>0</v>
      </c>
    </row>
    <row r="11" spans="1:8" ht="19.5" customHeight="1">
      <c r="A11" s="88" t="s">
        <v>63</v>
      </c>
      <c r="B11" s="76">
        <v>0</v>
      </c>
      <c r="C11" s="76">
        <v>0</v>
      </c>
      <c r="D11" s="76">
        <v>3</v>
      </c>
      <c r="E11" s="76">
        <v>2</v>
      </c>
      <c r="F11" s="94">
        <f t="shared" si="0"/>
        <v>5</v>
      </c>
      <c r="H11">
        <f>F11-ConsolidadoGeral!BB52</f>
        <v>0</v>
      </c>
    </row>
    <row r="12" spans="1:8" ht="19.5" customHeight="1">
      <c r="A12" s="88" t="s">
        <v>64</v>
      </c>
      <c r="B12" s="76">
        <v>2</v>
      </c>
      <c r="C12" s="76">
        <v>0</v>
      </c>
      <c r="D12" s="76">
        <v>1</v>
      </c>
      <c r="E12" s="76">
        <v>0</v>
      </c>
      <c r="F12" s="94">
        <f t="shared" si="0"/>
        <v>3</v>
      </c>
      <c r="H12">
        <f>F12-ConsolidadoGeral!BB53</f>
        <v>0</v>
      </c>
    </row>
    <row r="13" spans="1:8" ht="19.5" customHeight="1">
      <c r="A13" s="87" t="s">
        <v>65</v>
      </c>
      <c r="B13" s="76">
        <v>1</v>
      </c>
      <c r="C13" s="76">
        <v>0</v>
      </c>
      <c r="D13" s="76">
        <v>5</v>
      </c>
      <c r="E13" s="76">
        <v>2</v>
      </c>
      <c r="F13" s="94">
        <f t="shared" si="0"/>
        <v>8</v>
      </c>
      <c r="H13">
        <f>F13-ConsolidadoGeral!BB54</f>
        <v>0</v>
      </c>
    </row>
    <row r="14" spans="1:8" ht="19.5" customHeight="1">
      <c r="A14" s="88" t="s">
        <v>66</v>
      </c>
      <c r="B14" s="76">
        <v>6</v>
      </c>
      <c r="C14" s="76">
        <v>2</v>
      </c>
      <c r="D14" s="76">
        <v>0</v>
      </c>
      <c r="E14" s="76">
        <v>3</v>
      </c>
      <c r="F14" s="94">
        <f t="shared" si="0"/>
        <v>11</v>
      </c>
      <c r="H14">
        <f>F14-ConsolidadoGeral!BB55</f>
        <v>0</v>
      </c>
    </row>
    <row r="15" spans="1:8" ht="19.5" customHeight="1">
      <c r="A15" s="88" t="s">
        <v>67</v>
      </c>
      <c r="B15" s="76">
        <v>2</v>
      </c>
      <c r="C15" s="76">
        <v>1</v>
      </c>
      <c r="D15" s="76">
        <v>0</v>
      </c>
      <c r="E15" s="76">
        <v>0</v>
      </c>
      <c r="F15" s="94">
        <f t="shared" si="0"/>
        <v>3</v>
      </c>
      <c r="H15">
        <f>F15-ConsolidadoGeral!BB56</f>
        <v>0</v>
      </c>
    </row>
    <row r="16" spans="1:8" ht="19.5" customHeight="1">
      <c r="A16" s="87" t="s">
        <v>68</v>
      </c>
      <c r="B16" s="76">
        <v>0</v>
      </c>
      <c r="C16" s="76">
        <v>0</v>
      </c>
      <c r="D16" s="76">
        <v>0</v>
      </c>
      <c r="E16" s="93">
        <v>0</v>
      </c>
      <c r="F16" s="94">
        <f t="shared" si="0"/>
        <v>0</v>
      </c>
      <c r="H16">
        <f>F16-ConsolidadoGeral!BB57</f>
        <v>0</v>
      </c>
    </row>
    <row r="17" spans="1:8" ht="19.5" customHeight="1">
      <c r="A17" s="88" t="s">
        <v>69</v>
      </c>
      <c r="B17" s="76">
        <v>5</v>
      </c>
      <c r="C17" s="76">
        <v>4</v>
      </c>
      <c r="D17" s="76">
        <v>17</v>
      </c>
      <c r="E17" s="93">
        <v>0</v>
      </c>
      <c r="F17" s="94">
        <f t="shared" si="0"/>
        <v>26</v>
      </c>
      <c r="H17">
        <f>F17-ConsolidadoGeral!BB58</f>
        <v>0</v>
      </c>
    </row>
    <row r="18" spans="1:8" ht="19.5" customHeight="1">
      <c r="A18" s="88" t="s">
        <v>70</v>
      </c>
      <c r="B18" s="76">
        <v>0</v>
      </c>
      <c r="C18" s="76">
        <v>0</v>
      </c>
      <c r="D18" s="76">
        <v>0</v>
      </c>
      <c r="E18" s="93">
        <v>0</v>
      </c>
      <c r="F18" s="94">
        <f t="shared" si="0"/>
        <v>0</v>
      </c>
      <c r="H18">
        <f>F18-ConsolidadoGeral!BB59</f>
        <v>0</v>
      </c>
    </row>
    <row r="19" spans="1:8" ht="19.5" customHeight="1">
      <c r="A19" s="87" t="s">
        <v>71</v>
      </c>
      <c r="B19" s="76">
        <v>0</v>
      </c>
      <c r="C19" s="76">
        <v>0</v>
      </c>
      <c r="D19" s="76">
        <v>0</v>
      </c>
      <c r="E19" s="93">
        <v>0</v>
      </c>
      <c r="F19" s="94">
        <f t="shared" si="0"/>
        <v>0</v>
      </c>
      <c r="H19">
        <f>F19-ConsolidadoGeral!BB60</f>
        <v>0</v>
      </c>
    </row>
    <row r="20" spans="1:8" ht="19.5" customHeight="1">
      <c r="A20" s="88" t="s">
        <v>72</v>
      </c>
      <c r="B20" s="76">
        <v>10</v>
      </c>
      <c r="C20" s="76">
        <v>14</v>
      </c>
      <c r="D20" s="76">
        <v>4</v>
      </c>
      <c r="E20" s="76">
        <v>3</v>
      </c>
      <c r="F20" s="94">
        <f t="shared" si="0"/>
        <v>31</v>
      </c>
      <c r="H20">
        <f>F20-ConsolidadoGeral!BB61</f>
        <v>0</v>
      </c>
    </row>
    <row r="21" spans="1:8" ht="19.5" customHeight="1">
      <c r="A21" s="88" t="s">
        <v>73</v>
      </c>
      <c r="B21" s="76">
        <v>10</v>
      </c>
      <c r="C21" s="76">
        <v>6</v>
      </c>
      <c r="D21" s="76">
        <v>4</v>
      </c>
      <c r="E21" s="76">
        <v>0</v>
      </c>
      <c r="F21" s="94">
        <f t="shared" si="0"/>
        <v>20</v>
      </c>
      <c r="H21">
        <f>F21-ConsolidadoGeral!BB62</f>
        <v>0</v>
      </c>
    </row>
    <row r="22" spans="1:8" ht="19.5" customHeight="1">
      <c r="A22" s="87" t="s">
        <v>74</v>
      </c>
      <c r="B22" s="76">
        <v>0</v>
      </c>
      <c r="C22" s="76">
        <v>2</v>
      </c>
      <c r="D22" s="76">
        <v>11</v>
      </c>
      <c r="E22" s="76">
        <v>0</v>
      </c>
      <c r="F22" s="94">
        <f t="shared" si="0"/>
        <v>13</v>
      </c>
      <c r="H22">
        <f>F22-ConsolidadoGeral!BB63</f>
        <v>0</v>
      </c>
    </row>
    <row r="23" spans="1:8" ht="19.5" customHeight="1">
      <c r="A23" s="88" t="s">
        <v>75</v>
      </c>
      <c r="B23" s="76">
        <v>7</v>
      </c>
      <c r="C23" s="76">
        <v>3</v>
      </c>
      <c r="D23" s="76">
        <v>1</v>
      </c>
      <c r="E23" s="76">
        <v>2</v>
      </c>
      <c r="F23" s="94">
        <f t="shared" si="0"/>
        <v>13</v>
      </c>
      <c r="H23">
        <f>F23-ConsolidadoGeral!BB64</f>
        <v>0</v>
      </c>
    </row>
    <row r="24" spans="1:8" ht="19.5" customHeight="1">
      <c r="A24" s="88" t="s">
        <v>76</v>
      </c>
      <c r="B24" s="76">
        <v>17</v>
      </c>
      <c r="C24" s="76">
        <v>9</v>
      </c>
      <c r="D24" s="76">
        <v>36</v>
      </c>
      <c r="E24" s="76">
        <v>12</v>
      </c>
      <c r="F24" s="94">
        <f t="shared" si="0"/>
        <v>74</v>
      </c>
      <c r="H24">
        <f>F24-ConsolidadoGeral!BB65</f>
        <v>0</v>
      </c>
    </row>
    <row r="25" spans="1:8" ht="19.5" customHeight="1">
      <c r="A25" s="87" t="s">
        <v>77</v>
      </c>
      <c r="B25" s="76">
        <v>0</v>
      </c>
      <c r="C25" s="76">
        <v>1</v>
      </c>
      <c r="D25" s="76">
        <v>0</v>
      </c>
      <c r="E25" s="76">
        <v>0</v>
      </c>
      <c r="F25" s="94">
        <f t="shared" si="0"/>
        <v>1</v>
      </c>
      <c r="H25">
        <f>F25-ConsolidadoGeral!BB66</f>
        <v>0</v>
      </c>
    </row>
    <row r="26" spans="1:8" ht="19.5" customHeight="1">
      <c r="A26" s="88" t="s">
        <v>78</v>
      </c>
      <c r="B26" s="76">
        <v>1</v>
      </c>
      <c r="C26" s="76">
        <v>0</v>
      </c>
      <c r="D26" s="76">
        <v>0</v>
      </c>
      <c r="E26" s="76">
        <v>0</v>
      </c>
      <c r="F26" s="94">
        <f t="shared" si="0"/>
        <v>1</v>
      </c>
      <c r="H26">
        <f>F26-ConsolidadoGeral!BB67</f>
        <v>0</v>
      </c>
    </row>
    <row r="27" spans="1:8" ht="19.5" customHeight="1">
      <c r="A27" s="88" t="s">
        <v>79</v>
      </c>
      <c r="B27" s="76">
        <v>1</v>
      </c>
      <c r="C27" s="76">
        <v>0</v>
      </c>
      <c r="D27" s="76">
        <v>1</v>
      </c>
      <c r="E27" s="76">
        <v>0</v>
      </c>
      <c r="F27" s="94">
        <f t="shared" si="0"/>
        <v>2</v>
      </c>
      <c r="H27">
        <f>F27-ConsolidadoGeral!BB68</f>
        <v>0</v>
      </c>
    </row>
    <row r="28" spans="1:8" ht="19.5" customHeight="1">
      <c r="A28" s="87" t="s">
        <v>80</v>
      </c>
      <c r="B28" s="76">
        <v>0</v>
      </c>
      <c r="C28" s="76">
        <v>5</v>
      </c>
      <c r="D28" s="76">
        <v>3</v>
      </c>
      <c r="E28" s="76">
        <v>0</v>
      </c>
      <c r="F28" s="94">
        <f t="shared" si="0"/>
        <v>8</v>
      </c>
      <c r="H28">
        <f>F28-ConsolidadoGeral!BB69</f>
        <v>0</v>
      </c>
    </row>
    <row r="29" spans="1:8" ht="19.5" customHeight="1">
      <c r="A29" s="88" t="s">
        <v>81</v>
      </c>
      <c r="B29" s="76">
        <v>11</v>
      </c>
      <c r="C29" s="76">
        <v>7</v>
      </c>
      <c r="D29" s="76">
        <v>12</v>
      </c>
      <c r="E29" s="76">
        <v>10</v>
      </c>
      <c r="F29" s="94">
        <f t="shared" si="0"/>
        <v>40</v>
      </c>
      <c r="H29">
        <f>F29-ConsolidadoGeral!BB70</f>
        <v>0</v>
      </c>
    </row>
    <row r="30" spans="1:8" ht="19.5" customHeight="1" thickBot="1">
      <c r="A30" s="88" t="s">
        <v>82</v>
      </c>
      <c r="B30" s="76">
        <v>8</v>
      </c>
      <c r="C30" s="76">
        <v>2</v>
      </c>
      <c r="D30" s="76">
        <v>6</v>
      </c>
      <c r="E30" s="76">
        <v>5</v>
      </c>
      <c r="F30" s="94">
        <f t="shared" si="0"/>
        <v>21</v>
      </c>
      <c r="H30">
        <f>F30-ConsolidadoGeral!BB71</f>
        <v>0</v>
      </c>
    </row>
    <row r="31" spans="1:8" ht="19.5" customHeight="1" thickBot="1">
      <c r="A31" s="89" t="s">
        <v>3</v>
      </c>
      <c r="B31" s="73">
        <f>SUM(B7:B30)</f>
        <v>163</v>
      </c>
      <c r="C31" s="73">
        <f>SUM(C7:C30)</f>
        <v>106</v>
      </c>
      <c r="D31" s="73">
        <f>SUM(D7:D30)</f>
        <v>138</v>
      </c>
      <c r="E31" s="73">
        <f>SUM(E7:E30)</f>
        <v>79</v>
      </c>
      <c r="F31" s="95">
        <f>SUM(F7:F30)</f>
        <v>486</v>
      </c>
      <c r="H31">
        <f>F31-ConsolidadoGeral!BB72</f>
        <v>0</v>
      </c>
    </row>
    <row r="33" ht="12.75">
      <c r="A33" t="s">
        <v>95</v>
      </c>
    </row>
    <row r="34" ht="12.75">
      <c r="A34" t="s">
        <v>91</v>
      </c>
    </row>
  </sheetData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">
      <selection activeCell="I9" sqref="I9"/>
    </sheetView>
  </sheetViews>
  <sheetFormatPr defaultColWidth="9.140625" defaultRowHeight="12.75"/>
  <sheetData>
    <row r="1" ht="12.75">
      <c r="A1" s="6" t="s">
        <v>112</v>
      </c>
    </row>
    <row r="2" ht="12.75">
      <c r="A2" t="s">
        <v>98</v>
      </c>
    </row>
    <row r="3" ht="13.5" thickBot="1"/>
    <row r="4" spans="1:8" ht="13.5" thickBot="1">
      <c r="A4" s="21" t="s">
        <v>58</v>
      </c>
      <c r="B4" s="129" t="s">
        <v>14</v>
      </c>
      <c r="C4" s="130"/>
      <c r="D4" s="130"/>
      <c r="E4" s="130"/>
      <c r="F4" s="130"/>
      <c r="G4" s="130"/>
      <c r="H4" s="130"/>
    </row>
    <row r="5" spans="1:8" ht="19.5" customHeight="1" thickBot="1">
      <c r="A5" s="22"/>
      <c r="B5" s="90" t="s">
        <v>7</v>
      </c>
      <c r="C5" s="91" t="s">
        <v>8</v>
      </c>
      <c r="D5" s="91" t="s">
        <v>9</v>
      </c>
      <c r="E5" s="91" t="s">
        <v>10</v>
      </c>
      <c r="F5" s="91" t="s">
        <v>11</v>
      </c>
      <c r="G5" s="92" t="s">
        <v>12</v>
      </c>
      <c r="H5" s="90" t="s">
        <v>13</v>
      </c>
    </row>
    <row r="6" spans="1:8" ht="19.5" customHeight="1">
      <c r="A6" s="81" t="s">
        <v>59</v>
      </c>
      <c r="B6" s="76">
        <v>32</v>
      </c>
      <c r="C6" s="76">
        <v>64</v>
      </c>
      <c r="D6" s="76">
        <v>23</v>
      </c>
      <c r="E6" s="76">
        <v>7</v>
      </c>
      <c r="F6" s="76">
        <v>63</v>
      </c>
      <c r="G6" s="76">
        <v>1</v>
      </c>
      <c r="H6" s="94">
        <v>190</v>
      </c>
    </row>
    <row r="7" spans="1:8" ht="19.5" customHeight="1">
      <c r="A7" s="82" t="s">
        <v>60</v>
      </c>
      <c r="B7" s="76">
        <v>1</v>
      </c>
      <c r="C7" s="76">
        <v>5</v>
      </c>
      <c r="D7" s="76">
        <v>3</v>
      </c>
      <c r="E7" s="76">
        <v>1</v>
      </c>
      <c r="F7" s="76">
        <v>4</v>
      </c>
      <c r="G7" s="76">
        <v>2</v>
      </c>
      <c r="H7" s="94">
        <v>16</v>
      </c>
    </row>
    <row r="8" spans="1:8" ht="19.5" customHeight="1">
      <c r="A8" s="82" t="s">
        <v>61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94">
        <v>0</v>
      </c>
    </row>
    <row r="9" spans="1:8" ht="19.5" customHeight="1">
      <c r="A9" s="81" t="s">
        <v>62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94">
        <v>0</v>
      </c>
    </row>
    <row r="10" spans="1:8" ht="19.5" customHeight="1">
      <c r="A10" s="82" t="s">
        <v>63</v>
      </c>
      <c r="B10" s="76">
        <v>0</v>
      </c>
      <c r="C10" s="76">
        <v>1</v>
      </c>
      <c r="D10" s="76">
        <v>0</v>
      </c>
      <c r="E10" s="76">
        <v>0</v>
      </c>
      <c r="F10" s="76">
        <v>4</v>
      </c>
      <c r="G10" s="76">
        <v>0</v>
      </c>
      <c r="H10" s="94">
        <v>5</v>
      </c>
    </row>
    <row r="11" spans="1:8" ht="19.5" customHeight="1">
      <c r="A11" s="82" t="s">
        <v>64</v>
      </c>
      <c r="B11" s="76">
        <v>0</v>
      </c>
      <c r="C11" s="76">
        <v>1</v>
      </c>
      <c r="D11" s="76">
        <v>1</v>
      </c>
      <c r="E11" s="76">
        <v>0</v>
      </c>
      <c r="F11" s="76">
        <v>1</v>
      </c>
      <c r="G11" s="76">
        <v>0</v>
      </c>
      <c r="H11" s="94">
        <v>3</v>
      </c>
    </row>
    <row r="12" spans="1:8" ht="19.5" customHeight="1">
      <c r="A12" s="81" t="s">
        <v>65</v>
      </c>
      <c r="B12" s="76">
        <v>0</v>
      </c>
      <c r="C12" s="76">
        <v>1</v>
      </c>
      <c r="D12" s="76">
        <v>0</v>
      </c>
      <c r="E12" s="76">
        <v>1</v>
      </c>
      <c r="F12" s="76">
        <v>6</v>
      </c>
      <c r="G12" s="76">
        <v>0</v>
      </c>
      <c r="H12" s="94">
        <v>8</v>
      </c>
    </row>
    <row r="13" spans="1:8" ht="19.5" customHeight="1">
      <c r="A13" s="82" t="s">
        <v>66</v>
      </c>
      <c r="B13" s="76">
        <v>1</v>
      </c>
      <c r="C13" s="76">
        <v>3</v>
      </c>
      <c r="D13" s="76">
        <v>1</v>
      </c>
      <c r="E13" s="76">
        <v>0</v>
      </c>
      <c r="F13" s="76">
        <v>4</v>
      </c>
      <c r="G13" s="76">
        <v>2</v>
      </c>
      <c r="H13" s="94">
        <v>11</v>
      </c>
    </row>
    <row r="14" spans="1:8" ht="19.5" customHeight="1">
      <c r="A14" s="82" t="s">
        <v>67</v>
      </c>
      <c r="B14" s="76">
        <v>1</v>
      </c>
      <c r="C14" s="76">
        <v>0</v>
      </c>
      <c r="D14" s="76">
        <v>0</v>
      </c>
      <c r="E14" s="76">
        <v>0</v>
      </c>
      <c r="F14" s="76">
        <v>1</v>
      </c>
      <c r="G14" s="76">
        <v>1</v>
      </c>
      <c r="H14" s="94">
        <v>3</v>
      </c>
    </row>
    <row r="15" spans="1:8" ht="19.5" customHeight="1">
      <c r="A15" s="81" t="s">
        <v>68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94">
        <v>0</v>
      </c>
    </row>
    <row r="16" spans="1:8" ht="19.5" customHeight="1">
      <c r="A16" s="82" t="s">
        <v>69</v>
      </c>
      <c r="B16" s="76">
        <v>3</v>
      </c>
      <c r="C16" s="76">
        <v>6</v>
      </c>
      <c r="D16" s="76">
        <v>0</v>
      </c>
      <c r="E16" s="76">
        <v>2</v>
      </c>
      <c r="F16" s="76">
        <v>14</v>
      </c>
      <c r="G16" s="76">
        <v>1</v>
      </c>
      <c r="H16" s="94">
        <v>26</v>
      </c>
    </row>
    <row r="17" spans="1:8" ht="19.5" customHeight="1">
      <c r="A17" s="82" t="s">
        <v>70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94">
        <v>0</v>
      </c>
    </row>
    <row r="18" spans="1:8" ht="19.5" customHeight="1">
      <c r="A18" s="81" t="s">
        <v>71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94">
        <v>0</v>
      </c>
    </row>
    <row r="19" spans="1:8" ht="19.5" customHeight="1">
      <c r="A19" s="82" t="s">
        <v>72</v>
      </c>
      <c r="B19" s="76">
        <v>5</v>
      </c>
      <c r="C19" s="76">
        <v>10</v>
      </c>
      <c r="D19" s="76">
        <v>6</v>
      </c>
      <c r="E19" s="76">
        <v>1</v>
      </c>
      <c r="F19" s="76">
        <v>9</v>
      </c>
      <c r="G19" s="76">
        <v>0</v>
      </c>
      <c r="H19" s="94">
        <v>31</v>
      </c>
    </row>
    <row r="20" spans="1:8" ht="19.5" customHeight="1">
      <c r="A20" s="82" t="s">
        <v>73</v>
      </c>
      <c r="B20" s="76">
        <v>4</v>
      </c>
      <c r="C20" s="76">
        <v>4</v>
      </c>
      <c r="D20" s="76">
        <v>2</v>
      </c>
      <c r="E20" s="76">
        <v>0</v>
      </c>
      <c r="F20" s="76">
        <v>9</v>
      </c>
      <c r="G20" s="76">
        <v>1</v>
      </c>
      <c r="H20" s="94">
        <v>20</v>
      </c>
    </row>
    <row r="21" spans="1:8" ht="19.5" customHeight="1">
      <c r="A21" s="81" t="s">
        <v>74</v>
      </c>
      <c r="B21" s="76">
        <v>0</v>
      </c>
      <c r="C21" s="76">
        <v>6</v>
      </c>
      <c r="D21" s="76">
        <v>4</v>
      </c>
      <c r="E21" s="76">
        <v>0</v>
      </c>
      <c r="F21" s="76">
        <v>3</v>
      </c>
      <c r="G21" s="76">
        <v>0</v>
      </c>
      <c r="H21" s="94">
        <v>13</v>
      </c>
    </row>
    <row r="22" spans="1:8" ht="19.5" customHeight="1">
      <c r="A22" s="82" t="s">
        <v>75</v>
      </c>
      <c r="B22" s="76">
        <v>1</v>
      </c>
      <c r="C22" s="76">
        <v>6</v>
      </c>
      <c r="D22" s="76">
        <v>2</v>
      </c>
      <c r="E22" s="76">
        <v>0</v>
      </c>
      <c r="F22" s="76">
        <v>4</v>
      </c>
      <c r="G22" s="76">
        <v>0</v>
      </c>
      <c r="H22" s="94">
        <v>13</v>
      </c>
    </row>
    <row r="23" spans="1:8" ht="19.5" customHeight="1">
      <c r="A23" s="82" t="s">
        <v>76</v>
      </c>
      <c r="B23" s="76">
        <v>4</v>
      </c>
      <c r="C23" s="76">
        <v>17</v>
      </c>
      <c r="D23" s="76">
        <v>5</v>
      </c>
      <c r="E23" s="76">
        <v>3</v>
      </c>
      <c r="F23" s="76">
        <v>45</v>
      </c>
      <c r="G23" s="76">
        <v>0</v>
      </c>
      <c r="H23" s="94">
        <v>74</v>
      </c>
    </row>
    <row r="24" spans="1:8" ht="19.5" customHeight="1">
      <c r="A24" s="81" t="s">
        <v>77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93">
        <v>1</v>
      </c>
      <c r="H24" s="99">
        <v>1</v>
      </c>
    </row>
    <row r="25" spans="1:8" ht="19.5" customHeight="1">
      <c r="A25" s="82" t="s">
        <v>78</v>
      </c>
      <c r="B25" s="76">
        <v>0</v>
      </c>
      <c r="C25" s="76">
        <v>0</v>
      </c>
      <c r="D25" s="76">
        <v>0</v>
      </c>
      <c r="E25" s="76">
        <v>0</v>
      </c>
      <c r="F25" s="76">
        <v>1</v>
      </c>
      <c r="G25" s="93">
        <v>0</v>
      </c>
      <c r="H25" s="76">
        <v>1</v>
      </c>
    </row>
    <row r="26" spans="1:8" ht="19.5" customHeight="1">
      <c r="A26" s="82" t="s">
        <v>79</v>
      </c>
      <c r="B26" s="76">
        <v>1</v>
      </c>
      <c r="C26" s="76">
        <v>1</v>
      </c>
      <c r="D26" s="76">
        <v>0</v>
      </c>
      <c r="E26" s="76">
        <v>0</v>
      </c>
      <c r="F26" s="76">
        <v>0</v>
      </c>
      <c r="G26" s="93">
        <v>0</v>
      </c>
      <c r="H26" s="99">
        <v>2</v>
      </c>
    </row>
    <row r="27" spans="1:8" ht="19.5" customHeight="1">
      <c r="A27" s="81" t="s">
        <v>80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8</v>
      </c>
      <c r="H27" s="94">
        <v>8</v>
      </c>
    </row>
    <row r="28" spans="1:8" ht="19.5" customHeight="1">
      <c r="A28" s="82" t="s">
        <v>81</v>
      </c>
      <c r="B28" s="76">
        <v>7</v>
      </c>
      <c r="C28" s="76">
        <v>11</v>
      </c>
      <c r="D28" s="76">
        <v>7</v>
      </c>
      <c r="E28" s="76">
        <v>2</v>
      </c>
      <c r="F28" s="76">
        <v>13</v>
      </c>
      <c r="G28" s="76">
        <v>0</v>
      </c>
      <c r="H28" s="94">
        <v>40</v>
      </c>
    </row>
    <row r="29" spans="1:8" ht="19.5" customHeight="1" thickBot="1">
      <c r="A29" s="82" t="s">
        <v>82</v>
      </c>
      <c r="B29" s="76">
        <v>3</v>
      </c>
      <c r="C29" s="76">
        <v>3</v>
      </c>
      <c r="D29" s="76">
        <v>3</v>
      </c>
      <c r="E29" s="76">
        <v>0</v>
      </c>
      <c r="F29" s="76">
        <v>12</v>
      </c>
      <c r="G29" s="76">
        <v>0</v>
      </c>
      <c r="H29" s="94">
        <v>21</v>
      </c>
    </row>
    <row r="30" spans="1:8" ht="19.5" customHeight="1" thickBot="1">
      <c r="A30" s="23" t="s">
        <v>3</v>
      </c>
      <c r="B30" s="73">
        <v>63</v>
      </c>
      <c r="C30" s="73">
        <v>139</v>
      </c>
      <c r="D30" s="73">
        <v>57</v>
      </c>
      <c r="E30" s="73">
        <v>17</v>
      </c>
      <c r="F30" s="73">
        <v>193</v>
      </c>
      <c r="G30" s="73">
        <v>17</v>
      </c>
      <c r="H30" s="73">
        <v>486</v>
      </c>
    </row>
    <row r="32" ht="12.75">
      <c r="A32" t="s">
        <v>95</v>
      </c>
    </row>
    <row r="33" ht="12.75">
      <c r="A33" t="s">
        <v>91</v>
      </c>
    </row>
  </sheetData>
  <mergeCells count="1">
    <mergeCell ref="B4:H4"/>
  </mergeCells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5"/>
    </sheetView>
  </sheetViews>
  <sheetFormatPr defaultColWidth="9.140625" defaultRowHeight="12.75"/>
  <cols>
    <col min="1" max="8" width="12.7109375" style="0" customWidth="1"/>
  </cols>
  <sheetData>
    <row r="1" s="110" customFormat="1" ht="12.75">
      <c r="A1" s="6" t="s">
        <v>113</v>
      </c>
    </row>
    <row r="2" s="110" customFormat="1" ht="12.75">
      <c r="A2" s="110" t="s">
        <v>98</v>
      </c>
    </row>
    <row r="3" s="110" customFormat="1" ht="12.75"/>
    <row r="4" s="110" customFormat="1" ht="13.5" thickBot="1"/>
    <row r="5" spans="1:9" s="110" customFormat="1" ht="19.5" customHeight="1" thickBot="1">
      <c r="A5" s="111" t="s">
        <v>58</v>
      </c>
      <c r="B5" s="129" t="s">
        <v>14</v>
      </c>
      <c r="C5" s="130"/>
      <c r="D5" s="130"/>
      <c r="E5" s="130"/>
      <c r="F5" s="130"/>
      <c r="G5" s="130"/>
      <c r="H5" s="130"/>
      <c r="I5" s="121"/>
    </row>
    <row r="6" spans="1:9" s="110" customFormat="1" ht="19.5" customHeight="1" thickBot="1">
      <c r="A6" s="122"/>
      <c r="B6" s="112" t="s">
        <v>7</v>
      </c>
      <c r="C6" s="85" t="s">
        <v>8</v>
      </c>
      <c r="D6" s="85" t="s">
        <v>9</v>
      </c>
      <c r="E6" s="85" t="s">
        <v>10</v>
      </c>
      <c r="F6" s="85" t="s">
        <v>11</v>
      </c>
      <c r="G6" s="113" t="s">
        <v>12</v>
      </c>
      <c r="H6" s="84" t="s">
        <v>13</v>
      </c>
      <c r="I6" s="121"/>
    </row>
    <row r="7" spans="1:9" s="110" customFormat="1" ht="19.5" customHeight="1">
      <c r="A7" s="116" t="s">
        <v>84</v>
      </c>
      <c r="B7" s="117">
        <f>Tab7!B32</f>
        <v>10828</v>
      </c>
      <c r="C7" s="117">
        <f>Tab7!C32</f>
        <v>31653</v>
      </c>
      <c r="D7" s="117">
        <f>Tab7!D32</f>
        <v>17273</v>
      </c>
      <c r="E7" s="117">
        <f>Tab7!E32</f>
        <v>11891</v>
      </c>
      <c r="F7" s="117">
        <f>Tab7!F32</f>
        <v>57523</v>
      </c>
      <c r="G7" s="116">
        <f>Tab7!G32</f>
        <v>1567</v>
      </c>
      <c r="H7" s="117">
        <f>Tab7!H32</f>
        <v>130735</v>
      </c>
      <c r="I7" s="121"/>
    </row>
    <row r="8" spans="1:9" s="110" customFormat="1" ht="19.5" customHeight="1">
      <c r="A8" s="116" t="s">
        <v>85</v>
      </c>
      <c r="B8" s="117">
        <f>Tab8!B32</f>
        <v>11497</v>
      </c>
      <c r="C8" s="117">
        <f>Tab8!C32</f>
        <v>37943</v>
      </c>
      <c r="D8" s="117">
        <f>Tab8!D32</f>
        <v>19616</v>
      </c>
      <c r="E8" s="117">
        <f>Tab8!E32</f>
        <v>12331</v>
      </c>
      <c r="F8" s="117">
        <f>Tab8!F32</f>
        <v>50417</v>
      </c>
      <c r="G8" s="116">
        <f>Tab8!G32</f>
        <v>1134</v>
      </c>
      <c r="H8" s="117">
        <f>Tab8!H32</f>
        <v>132938</v>
      </c>
      <c r="I8" s="121"/>
    </row>
    <row r="9" spans="1:9" s="110" customFormat="1" ht="19.5" customHeight="1">
      <c r="A9" s="116" t="s">
        <v>86</v>
      </c>
      <c r="B9" s="117">
        <f>Tab9!B32</f>
        <v>16522</v>
      </c>
      <c r="C9" s="117">
        <f>Tab9!C32</f>
        <v>57795</v>
      </c>
      <c r="D9" s="117">
        <f>Tab9!D32</f>
        <v>30680</v>
      </c>
      <c r="E9" s="117">
        <f>Tab9!E32</f>
        <v>23665</v>
      </c>
      <c r="F9" s="117">
        <f>Tab9!F32</f>
        <v>111082</v>
      </c>
      <c r="G9" s="116">
        <f>Tab9!G32</f>
        <v>3260</v>
      </c>
      <c r="H9" s="117">
        <f>Tab9!H32</f>
        <v>243004</v>
      </c>
      <c r="I9" s="121"/>
    </row>
    <row r="10" spans="1:9" s="110" customFormat="1" ht="19.5" customHeight="1" thickBot="1">
      <c r="A10" s="116" t="s">
        <v>87</v>
      </c>
      <c r="B10" s="117">
        <f>Tab10!B32</f>
        <v>7717</v>
      </c>
      <c r="C10" s="117">
        <f>Tab10!C32</f>
        <v>23074</v>
      </c>
      <c r="D10" s="117">
        <f>Tab10!D32</f>
        <v>14130</v>
      </c>
      <c r="E10" s="117">
        <f>Tab10!E32</f>
        <v>10946</v>
      </c>
      <c r="F10" s="117">
        <f>Tab10!F32</f>
        <v>53588</v>
      </c>
      <c r="G10" s="116">
        <f>Tab10!G32</f>
        <v>877</v>
      </c>
      <c r="H10" s="117">
        <f>Tab10!H32</f>
        <v>110332</v>
      </c>
      <c r="I10" s="121"/>
    </row>
    <row r="11" spans="1:9" s="110" customFormat="1" ht="19.5" customHeight="1" thickBot="1">
      <c r="A11" s="119" t="s">
        <v>88</v>
      </c>
      <c r="B11" s="120">
        <f>SUM(B7:B10)</f>
        <v>46564</v>
      </c>
      <c r="C11" s="120">
        <f aca="true" t="shared" si="0" ref="C11:H11">SUM(C7:C10)</f>
        <v>150465</v>
      </c>
      <c r="D11" s="120">
        <f t="shared" si="0"/>
        <v>81699</v>
      </c>
      <c r="E11" s="120">
        <f t="shared" si="0"/>
        <v>58833</v>
      </c>
      <c r="F11" s="120">
        <f t="shared" si="0"/>
        <v>272610</v>
      </c>
      <c r="G11" s="119">
        <f t="shared" si="0"/>
        <v>6838</v>
      </c>
      <c r="H11" s="120">
        <f t="shared" si="0"/>
        <v>617009</v>
      </c>
      <c r="I11" s="121"/>
    </row>
    <row r="12" s="110" customFormat="1" ht="12.75"/>
    <row r="13" s="110" customFormat="1" ht="12.75"/>
    <row r="14" s="110" customFormat="1" ht="12.75">
      <c r="A14" s="110" t="s">
        <v>95</v>
      </c>
    </row>
    <row r="15" s="110" customFormat="1" ht="12.75">
      <c r="A15" s="110" t="s">
        <v>91</v>
      </c>
    </row>
  </sheetData>
  <mergeCells count="1">
    <mergeCell ref="B5:H5"/>
  </mergeCells>
  <printOptions/>
  <pageMargins left="0.75" right="0.75" top="1" bottom="1" header="0.492125985" footer="0.492125985"/>
  <pageSetup horizontalDpi="180" verticalDpi="1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W3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5" width="5.7109375" style="0" customWidth="1"/>
    <col min="6" max="6" width="8.140625" style="0" bestFit="1" customWidth="1"/>
    <col min="7" max="7" width="5.7109375" style="0" customWidth="1"/>
    <col min="8" max="8" width="7.00390625" style="0" bestFit="1" customWidth="1"/>
    <col min="9" max="12" width="5.7109375" style="0" customWidth="1"/>
    <col min="13" max="13" width="7.00390625" style="0" bestFit="1" customWidth="1"/>
    <col min="14" max="22" width="5.7109375" style="0" customWidth="1"/>
  </cols>
  <sheetData>
    <row r="2" ht="12.75">
      <c r="A2" s="6" t="s">
        <v>114</v>
      </c>
    </row>
    <row r="3" ht="12.75">
      <c r="A3" t="s">
        <v>104</v>
      </c>
    </row>
    <row r="5" ht="13.5" thickBot="1"/>
    <row r="6" spans="1:22" ht="13.5" thickBot="1">
      <c r="A6" s="30" t="s">
        <v>58</v>
      </c>
      <c r="B6" s="30"/>
      <c r="C6" s="27" t="s">
        <v>14</v>
      </c>
      <c r="D6" s="27"/>
      <c r="E6" s="32"/>
      <c r="F6" s="27"/>
      <c r="G6" s="27"/>
      <c r="H6" s="27"/>
      <c r="I6" s="30" t="s">
        <v>18</v>
      </c>
      <c r="J6" s="27"/>
      <c r="K6" s="27"/>
      <c r="L6" s="27"/>
      <c r="M6" s="31"/>
      <c r="N6" s="33" t="s">
        <v>21</v>
      </c>
      <c r="O6" s="31"/>
      <c r="P6" s="35"/>
      <c r="Q6" s="35" t="s">
        <v>23</v>
      </c>
      <c r="R6" s="27"/>
      <c r="S6" s="31"/>
      <c r="T6" s="27" t="s">
        <v>51</v>
      </c>
      <c r="U6" s="27"/>
      <c r="V6" s="31"/>
    </row>
    <row r="7" spans="1:22" ht="13.5" thickBot="1">
      <c r="A7" s="64"/>
      <c r="B7" s="36" t="s">
        <v>7</v>
      </c>
      <c r="C7" s="37" t="s">
        <v>8</v>
      </c>
      <c r="D7" s="37" t="s">
        <v>9</v>
      </c>
      <c r="E7" s="37" t="s">
        <v>10</v>
      </c>
      <c r="F7" s="37" t="s">
        <v>11</v>
      </c>
      <c r="G7" s="37" t="s">
        <v>12</v>
      </c>
      <c r="H7" s="26" t="s">
        <v>13</v>
      </c>
      <c r="I7" s="36" t="s">
        <v>15</v>
      </c>
      <c r="J7" s="37" t="s">
        <v>16</v>
      </c>
      <c r="K7" s="37" t="s">
        <v>17</v>
      </c>
      <c r="L7" s="37" t="s">
        <v>12</v>
      </c>
      <c r="M7" s="38" t="s">
        <v>13</v>
      </c>
      <c r="N7" s="36" t="s">
        <v>19</v>
      </c>
      <c r="O7" s="38" t="s">
        <v>20</v>
      </c>
      <c r="P7" s="41" t="s">
        <v>45</v>
      </c>
      <c r="Q7" s="37" t="s">
        <v>46</v>
      </c>
      <c r="R7" s="37" t="s">
        <v>22</v>
      </c>
      <c r="S7" s="38" t="s">
        <v>13</v>
      </c>
      <c r="T7" s="41" t="s">
        <v>48</v>
      </c>
      <c r="U7" s="37" t="s">
        <v>49</v>
      </c>
      <c r="V7" s="38" t="s">
        <v>50</v>
      </c>
    </row>
    <row r="8" spans="1:23" ht="12.75">
      <c r="A8" s="65" t="s">
        <v>59</v>
      </c>
      <c r="B8" s="69">
        <v>2454</v>
      </c>
      <c r="C8" s="69">
        <v>7180</v>
      </c>
      <c r="D8" s="69">
        <v>3025</v>
      </c>
      <c r="E8" s="69">
        <v>1477</v>
      </c>
      <c r="F8" s="69">
        <v>9638</v>
      </c>
      <c r="G8" s="69">
        <v>136</v>
      </c>
      <c r="H8" s="69">
        <v>23910</v>
      </c>
      <c r="I8" s="69">
        <v>10901</v>
      </c>
      <c r="J8" s="69">
        <v>4569</v>
      </c>
      <c r="K8" s="69">
        <v>7301</v>
      </c>
      <c r="L8" s="69">
        <v>1139</v>
      </c>
      <c r="M8" s="69">
        <v>23910</v>
      </c>
      <c r="N8" s="69">
        <v>3</v>
      </c>
      <c r="O8" s="69">
        <v>2</v>
      </c>
      <c r="P8" s="69">
        <v>0</v>
      </c>
      <c r="Q8" s="69">
        <v>0</v>
      </c>
      <c r="R8" s="69">
        <v>0</v>
      </c>
      <c r="S8" s="69">
        <v>0</v>
      </c>
      <c r="T8" s="69">
        <v>394</v>
      </c>
      <c r="U8" s="69">
        <v>124</v>
      </c>
      <c r="V8" s="69">
        <v>159</v>
      </c>
      <c r="W8">
        <f>M8-H8</f>
        <v>0</v>
      </c>
    </row>
    <row r="9" spans="1:23" ht="12.75">
      <c r="A9" s="66" t="s">
        <v>60</v>
      </c>
      <c r="B9" s="69">
        <v>628</v>
      </c>
      <c r="C9" s="69">
        <v>1955</v>
      </c>
      <c r="D9" s="69">
        <v>1196</v>
      </c>
      <c r="E9" s="69">
        <v>837</v>
      </c>
      <c r="F9" s="69">
        <v>4153</v>
      </c>
      <c r="G9" s="69">
        <v>166</v>
      </c>
      <c r="H9" s="69">
        <v>8935</v>
      </c>
      <c r="I9" s="69">
        <v>4210</v>
      </c>
      <c r="J9" s="69">
        <v>1706</v>
      </c>
      <c r="K9" s="69">
        <v>2818</v>
      </c>
      <c r="L9" s="69">
        <v>201</v>
      </c>
      <c r="M9" s="69">
        <v>8935</v>
      </c>
      <c r="N9" s="69">
        <v>3</v>
      </c>
      <c r="O9" s="69">
        <v>3</v>
      </c>
      <c r="P9" s="69">
        <v>0</v>
      </c>
      <c r="Q9" s="69">
        <v>0</v>
      </c>
      <c r="R9" s="69">
        <v>0</v>
      </c>
      <c r="S9" s="69">
        <v>0</v>
      </c>
      <c r="T9" s="69">
        <v>126</v>
      </c>
      <c r="U9" s="69">
        <v>42</v>
      </c>
      <c r="V9" s="69">
        <v>70</v>
      </c>
      <c r="W9">
        <f aca="true" t="shared" si="0" ref="W9:W32">M9-H9</f>
        <v>0</v>
      </c>
    </row>
    <row r="10" spans="1:23" ht="12.75">
      <c r="A10" s="66" t="s">
        <v>61</v>
      </c>
      <c r="B10" s="69">
        <v>749</v>
      </c>
      <c r="C10" s="69">
        <v>2254</v>
      </c>
      <c r="D10" s="69">
        <v>1016</v>
      </c>
      <c r="E10" s="69">
        <v>493</v>
      </c>
      <c r="F10" s="69">
        <v>2475</v>
      </c>
      <c r="G10" s="69">
        <v>1</v>
      </c>
      <c r="H10" s="69">
        <v>6988</v>
      </c>
      <c r="I10" s="69">
        <v>2987</v>
      </c>
      <c r="J10" s="69">
        <v>2088</v>
      </c>
      <c r="K10" s="69">
        <v>1806</v>
      </c>
      <c r="L10" s="69">
        <v>107</v>
      </c>
      <c r="M10" s="69">
        <v>6988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122</v>
      </c>
      <c r="U10" s="69">
        <v>51</v>
      </c>
      <c r="V10" s="69">
        <v>66</v>
      </c>
      <c r="W10">
        <f t="shared" si="0"/>
        <v>0</v>
      </c>
    </row>
    <row r="11" spans="1:23" ht="12.75">
      <c r="A11" s="65" t="s">
        <v>62</v>
      </c>
      <c r="B11" s="69">
        <v>380</v>
      </c>
      <c r="C11" s="69">
        <v>1030</v>
      </c>
      <c r="D11" s="69">
        <v>660</v>
      </c>
      <c r="E11" s="69">
        <v>434</v>
      </c>
      <c r="F11" s="69">
        <v>2148</v>
      </c>
      <c r="G11" s="69">
        <v>10</v>
      </c>
      <c r="H11" s="69">
        <v>4662</v>
      </c>
      <c r="I11" s="69">
        <v>1482</v>
      </c>
      <c r="J11" s="69">
        <v>730</v>
      </c>
      <c r="K11" s="69">
        <v>1832</v>
      </c>
      <c r="L11" s="69">
        <v>618</v>
      </c>
      <c r="M11" s="69">
        <v>4662</v>
      </c>
      <c r="N11" s="69">
        <v>2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26</v>
      </c>
      <c r="U11" s="69">
        <v>12</v>
      </c>
      <c r="V11" s="69">
        <v>4</v>
      </c>
      <c r="W11">
        <f t="shared" si="0"/>
        <v>0</v>
      </c>
    </row>
    <row r="12" spans="1:23" ht="12.75">
      <c r="A12" s="66" t="s">
        <v>63</v>
      </c>
      <c r="B12" s="69">
        <v>1220</v>
      </c>
      <c r="C12" s="69">
        <v>3564</v>
      </c>
      <c r="D12" s="69">
        <v>2112</v>
      </c>
      <c r="E12" s="69">
        <v>1448</v>
      </c>
      <c r="F12" s="69">
        <v>7012</v>
      </c>
      <c r="G12" s="69">
        <v>797</v>
      </c>
      <c r="H12" s="69">
        <v>16153</v>
      </c>
      <c r="I12" s="69">
        <v>6105</v>
      </c>
      <c r="J12" s="69">
        <v>3114</v>
      </c>
      <c r="K12" s="69">
        <v>5931</v>
      </c>
      <c r="L12" s="69">
        <v>1003</v>
      </c>
      <c r="M12" s="69">
        <v>16153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166</v>
      </c>
      <c r="U12" s="69">
        <v>55</v>
      </c>
      <c r="V12" s="69">
        <v>98</v>
      </c>
      <c r="W12">
        <f t="shared" si="0"/>
        <v>0</v>
      </c>
    </row>
    <row r="13" spans="1:23" ht="12.75">
      <c r="A13" s="66" t="s">
        <v>64</v>
      </c>
      <c r="B13" s="69">
        <v>287</v>
      </c>
      <c r="C13" s="69">
        <v>964</v>
      </c>
      <c r="D13" s="69">
        <v>665</v>
      </c>
      <c r="E13" s="69">
        <v>464</v>
      </c>
      <c r="F13" s="69">
        <v>2942</v>
      </c>
      <c r="G13" s="69">
        <v>16</v>
      </c>
      <c r="H13" s="69">
        <v>5338</v>
      </c>
      <c r="I13" s="69">
        <v>2823</v>
      </c>
      <c r="J13" s="69">
        <v>807</v>
      </c>
      <c r="K13" s="69">
        <v>1705</v>
      </c>
      <c r="L13" s="69">
        <v>3</v>
      </c>
      <c r="M13" s="69">
        <v>5338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116</v>
      </c>
      <c r="U13" s="69">
        <v>46</v>
      </c>
      <c r="V13" s="69">
        <v>99</v>
      </c>
      <c r="W13">
        <f t="shared" si="0"/>
        <v>0</v>
      </c>
    </row>
    <row r="14" spans="1:23" ht="12.75">
      <c r="A14" s="65" t="s">
        <v>65</v>
      </c>
      <c r="B14" s="69">
        <v>251</v>
      </c>
      <c r="C14" s="69">
        <v>313</v>
      </c>
      <c r="D14" s="69">
        <v>260</v>
      </c>
      <c r="E14" s="69">
        <v>311</v>
      </c>
      <c r="F14" s="69">
        <v>267</v>
      </c>
      <c r="G14" s="69">
        <v>21</v>
      </c>
      <c r="H14" s="69">
        <v>1423</v>
      </c>
      <c r="I14" s="69">
        <v>929</v>
      </c>
      <c r="J14" s="69">
        <v>315</v>
      </c>
      <c r="K14" s="69">
        <v>110</v>
      </c>
      <c r="L14" s="69">
        <v>69</v>
      </c>
      <c r="M14" s="69">
        <v>1423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108</v>
      </c>
      <c r="U14" s="69">
        <v>36</v>
      </c>
      <c r="V14" s="69">
        <v>39</v>
      </c>
      <c r="W14">
        <f t="shared" si="0"/>
        <v>0</v>
      </c>
    </row>
    <row r="15" spans="1:23" ht="12.75">
      <c r="A15" s="66" t="s">
        <v>66</v>
      </c>
      <c r="B15" s="69">
        <v>182</v>
      </c>
      <c r="C15" s="69">
        <v>458</v>
      </c>
      <c r="D15" s="69">
        <v>296</v>
      </c>
      <c r="E15" s="69">
        <v>303</v>
      </c>
      <c r="F15" s="69">
        <v>967</v>
      </c>
      <c r="G15" s="69">
        <v>48</v>
      </c>
      <c r="H15" s="69">
        <v>2254</v>
      </c>
      <c r="I15" s="69">
        <v>930</v>
      </c>
      <c r="J15" s="69">
        <v>561</v>
      </c>
      <c r="K15" s="69">
        <v>710</v>
      </c>
      <c r="L15" s="69">
        <v>53</v>
      </c>
      <c r="M15" s="69">
        <v>2254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104</v>
      </c>
      <c r="U15" s="69">
        <v>28</v>
      </c>
      <c r="V15" s="69">
        <v>70</v>
      </c>
      <c r="W15">
        <f t="shared" si="0"/>
        <v>0</v>
      </c>
    </row>
    <row r="16" spans="1:23" ht="12.75">
      <c r="A16" s="66" t="s">
        <v>67</v>
      </c>
      <c r="B16" s="69">
        <v>330</v>
      </c>
      <c r="C16" s="69">
        <v>934</v>
      </c>
      <c r="D16" s="69">
        <v>492</v>
      </c>
      <c r="E16" s="69">
        <v>300</v>
      </c>
      <c r="F16" s="69">
        <v>1708</v>
      </c>
      <c r="G16" s="69">
        <v>-11</v>
      </c>
      <c r="H16" s="69">
        <v>3753</v>
      </c>
      <c r="I16" s="69">
        <v>2573</v>
      </c>
      <c r="J16" s="69">
        <v>1032</v>
      </c>
      <c r="K16" s="69">
        <v>160</v>
      </c>
      <c r="L16" s="69">
        <v>-12</v>
      </c>
      <c r="M16" s="69">
        <v>3753</v>
      </c>
      <c r="N16" s="69">
        <v>2</v>
      </c>
      <c r="O16" s="69">
        <v>2</v>
      </c>
      <c r="P16" s="69">
        <v>0</v>
      </c>
      <c r="Q16" s="69">
        <v>0</v>
      </c>
      <c r="R16" s="69">
        <v>0</v>
      </c>
      <c r="S16" s="69">
        <v>0</v>
      </c>
      <c r="T16" s="69">
        <v>78</v>
      </c>
      <c r="U16" s="69">
        <v>23</v>
      </c>
      <c r="V16" s="69">
        <v>69</v>
      </c>
      <c r="W16">
        <f t="shared" si="0"/>
        <v>0</v>
      </c>
    </row>
    <row r="17" spans="1:23" ht="12.75">
      <c r="A17" s="65" t="s">
        <v>68</v>
      </c>
      <c r="B17" s="69">
        <v>196</v>
      </c>
      <c r="C17" s="69">
        <v>490</v>
      </c>
      <c r="D17" s="69">
        <v>279</v>
      </c>
      <c r="E17" s="69">
        <v>357</v>
      </c>
      <c r="F17" s="69">
        <v>477</v>
      </c>
      <c r="G17" s="69">
        <v>37</v>
      </c>
      <c r="H17" s="69">
        <v>1836</v>
      </c>
      <c r="I17" s="69">
        <v>1312</v>
      </c>
      <c r="J17" s="69">
        <v>366</v>
      </c>
      <c r="K17" s="69">
        <v>139</v>
      </c>
      <c r="L17" s="69">
        <v>19</v>
      </c>
      <c r="M17" s="69">
        <v>1836</v>
      </c>
      <c r="N17" s="69">
        <v>14</v>
      </c>
      <c r="O17" s="69">
        <v>2</v>
      </c>
      <c r="P17" s="69">
        <v>0</v>
      </c>
      <c r="Q17" s="69">
        <v>0</v>
      </c>
      <c r="R17" s="69">
        <v>2</v>
      </c>
      <c r="S17" s="69">
        <v>2</v>
      </c>
      <c r="T17" s="69">
        <v>84</v>
      </c>
      <c r="U17" s="69">
        <v>47</v>
      </c>
      <c r="V17" s="69">
        <v>72</v>
      </c>
      <c r="W17">
        <f t="shared" si="0"/>
        <v>0</v>
      </c>
    </row>
    <row r="18" spans="1:23" ht="12.75">
      <c r="A18" s="66" t="s">
        <v>69</v>
      </c>
      <c r="B18" s="69">
        <v>325</v>
      </c>
      <c r="C18" s="69">
        <v>756</v>
      </c>
      <c r="D18" s="69">
        <v>447</v>
      </c>
      <c r="E18" s="69">
        <v>258</v>
      </c>
      <c r="F18" s="69">
        <v>1344</v>
      </c>
      <c r="G18" s="69">
        <v>1</v>
      </c>
      <c r="H18" s="69">
        <v>3131</v>
      </c>
      <c r="I18" s="69">
        <v>2522</v>
      </c>
      <c r="J18" s="69">
        <v>477</v>
      </c>
      <c r="K18" s="69">
        <v>132</v>
      </c>
      <c r="L18" s="69">
        <v>0</v>
      </c>
      <c r="M18" s="69">
        <v>3131</v>
      </c>
      <c r="N18" s="69">
        <v>2</v>
      </c>
      <c r="O18" s="69">
        <v>2</v>
      </c>
      <c r="P18" s="69">
        <v>0</v>
      </c>
      <c r="Q18" s="69">
        <v>0</v>
      </c>
      <c r="R18" s="69">
        <v>0</v>
      </c>
      <c r="S18" s="69">
        <v>0</v>
      </c>
      <c r="T18" s="69">
        <v>105</v>
      </c>
      <c r="U18" s="69">
        <v>34</v>
      </c>
      <c r="V18" s="69">
        <v>61</v>
      </c>
      <c r="W18">
        <f t="shared" si="0"/>
        <v>0</v>
      </c>
    </row>
    <row r="19" spans="1:23" ht="12.75">
      <c r="A19" s="66" t="s">
        <v>70</v>
      </c>
      <c r="B19" s="69">
        <v>256</v>
      </c>
      <c r="C19" s="69">
        <v>856</v>
      </c>
      <c r="D19" s="69">
        <v>613</v>
      </c>
      <c r="E19" s="69">
        <v>507</v>
      </c>
      <c r="F19" s="69">
        <v>1643</v>
      </c>
      <c r="G19" s="69">
        <v>17</v>
      </c>
      <c r="H19" s="69">
        <v>3892</v>
      </c>
      <c r="I19" s="69">
        <v>2175</v>
      </c>
      <c r="J19" s="69">
        <v>632</v>
      </c>
      <c r="K19" s="69">
        <v>1054</v>
      </c>
      <c r="L19" s="69">
        <v>31</v>
      </c>
      <c r="M19" s="69">
        <v>3892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134</v>
      </c>
      <c r="U19" s="69">
        <v>93</v>
      </c>
      <c r="V19" s="69">
        <v>76</v>
      </c>
      <c r="W19">
        <f t="shared" si="0"/>
        <v>0</v>
      </c>
    </row>
    <row r="20" spans="1:23" ht="12.75">
      <c r="A20" s="65" t="s">
        <v>71</v>
      </c>
      <c r="B20" s="69">
        <v>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220</v>
      </c>
      <c r="U20" s="69">
        <v>28</v>
      </c>
      <c r="V20" s="69">
        <v>55</v>
      </c>
      <c r="W20">
        <f t="shared" si="0"/>
        <v>0</v>
      </c>
    </row>
    <row r="21" spans="1:23" ht="12.75">
      <c r="A21" s="66" t="s">
        <v>72</v>
      </c>
      <c r="B21" s="69">
        <v>177</v>
      </c>
      <c r="C21" s="69">
        <v>458</v>
      </c>
      <c r="D21" s="69">
        <v>263</v>
      </c>
      <c r="E21" s="69">
        <v>153</v>
      </c>
      <c r="F21" s="69">
        <v>896</v>
      </c>
      <c r="G21" s="69">
        <v>7</v>
      </c>
      <c r="H21" s="69">
        <v>1954</v>
      </c>
      <c r="I21" s="69">
        <v>1442</v>
      </c>
      <c r="J21" s="69">
        <v>93</v>
      </c>
      <c r="K21" s="69">
        <v>386</v>
      </c>
      <c r="L21" s="69">
        <v>33</v>
      </c>
      <c r="M21" s="69">
        <v>1954</v>
      </c>
      <c r="N21" s="69">
        <v>1</v>
      </c>
      <c r="O21" s="69">
        <v>1</v>
      </c>
      <c r="P21" s="69">
        <v>1</v>
      </c>
      <c r="Q21" s="69">
        <v>0</v>
      </c>
      <c r="R21" s="69">
        <v>0</v>
      </c>
      <c r="S21" s="69">
        <v>1</v>
      </c>
      <c r="T21" s="69">
        <v>1524</v>
      </c>
      <c r="U21" s="69">
        <v>0</v>
      </c>
      <c r="V21" s="69">
        <v>989</v>
      </c>
      <c r="W21">
        <f t="shared" si="0"/>
        <v>0</v>
      </c>
    </row>
    <row r="22" spans="1:23" ht="12.75">
      <c r="A22" s="66" t="s">
        <v>73</v>
      </c>
      <c r="B22" s="69">
        <v>651</v>
      </c>
      <c r="C22" s="69">
        <v>2033</v>
      </c>
      <c r="D22" s="69">
        <v>1071</v>
      </c>
      <c r="E22" s="69">
        <v>756</v>
      </c>
      <c r="F22" s="69">
        <v>5278</v>
      </c>
      <c r="G22" s="69">
        <v>42</v>
      </c>
      <c r="H22" s="69">
        <v>9831</v>
      </c>
      <c r="I22" s="69">
        <v>4872</v>
      </c>
      <c r="J22" s="69">
        <v>2651</v>
      </c>
      <c r="K22" s="69">
        <v>2199</v>
      </c>
      <c r="L22" s="69">
        <v>109</v>
      </c>
      <c r="M22" s="69">
        <v>9831</v>
      </c>
      <c r="N22" s="69">
        <v>3</v>
      </c>
      <c r="O22" s="69">
        <v>3</v>
      </c>
      <c r="P22" s="69">
        <v>0</v>
      </c>
      <c r="Q22" s="69">
        <v>0</v>
      </c>
      <c r="R22" s="69">
        <v>0</v>
      </c>
      <c r="S22" s="69">
        <v>0</v>
      </c>
      <c r="T22" s="69">
        <v>163</v>
      </c>
      <c r="U22" s="69">
        <v>40</v>
      </c>
      <c r="V22" s="69">
        <v>65</v>
      </c>
      <c r="W22">
        <f t="shared" si="0"/>
        <v>0</v>
      </c>
    </row>
    <row r="23" spans="1:23" ht="12.75">
      <c r="A23" s="65" t="s">
        <v>74</v>
      </c>
      <c r="B23" s="69">
        <v>280</v>
      </c>
      <c r="C23" s="69">
        <v>826</v>
      </c>
      <c r="D23" s="69">
        <v>511</v>
      </c>
      <c r="E23" s="69">
        <v>411</v>
      </c>
      <c r="F23" s="69">
        <v>1276</v>
      </c>
      <c r="G23" s="69">
        <v>14</v>
      </c>
      <c r="H23" s="69">
        <v>3318</v>
      </c>
      <c r="I23" s="69">
        <v>2321</v>
      </c>
      <c r="J23" s="69">
        <v>657</v>
      </c>
      <c r="K23" s="69">
        <v>339</v>
      </c>
      <c r="L23" s="69">
        <v>1</v>
      </c>
      <c r="M23" s="69">
        <v>3318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141</v>
      </c>
      <c r="U23" s="69">
        <v>50</v>
      </c>
      <c r="V23" s="69">
        <v>94</v>
      </c>
      <c r="W23">
        <f t="shared" si="0"/>
        <v>0</v>
      </c>
    </row>
    <row r="24" spans="1:23" ht="12.75">
      <c r="A24" s="66" t="s">
        <v>75</v>
      </c>
      <c r="B24" s="69">
        <v>104</v>
      </c>
      <c r="C24" s="69">
        <v>382</v>
      </c>
      <c r="D24" s="69">
        <v>202</v>
      </c>
      <c r="E24" s="69">
        <v>232</v>
      </c>
      <c r="F24" s="69">
        <v>802</v>
      </c>
      <c r="G24" s="69">
        <v>1</v>
      </c>
      <c r="H24" s="69">
        <v>1723</v>
      </c>
      <c r="I24" s="69">
        <v>642</v>
      </c>
      <c r="J24" s="69">
        <v>520</v>
      </c>
      <c r="K24" s="69">
        <v>561</v>
      </c>
      <c r="L24" s="69">
        <v>0</v>
      </c>
      <c r="M24" s="69">
        <v>1723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65</v>
      </c>
      <c r="U24" s="69">
        <v>15</v>
      </c>
      <c r="V24" s="69">
        <v>40</v>
      </c>
      <c r="W24">
        <f t="shared" si="0"/>
        <v>0</v>
      </c>
    </row>
    <row r="25" spans="1:23" ht="12.75">
      <c r="A25" s="66" t="s">
        <v>76</v>
      </c>
      <c r="B25" s="69">
        <v>295</v>
      </c>
      <c r="C25" s="69">
        <v>1015</v>
      </c>
      <c r="D25" s="69">
        <v>560</v>
      </c>
      <c r="E25" s="69">
        <v>389</v>
      </c>
      <c r="F25" s="69">
        <v>1848</v>
      </c>
      <c r="G25" s="69">
        <v>28</v>
      </c>
      <c r="H25" s="69">
        <v>4135</v>
      </c>
      <c r="I25" s="69">
        <v>2325</v>
      </c>
      <c r="J25" s="69">
        <v>1016</v>
      </c>
      <c r="K25" s="69">
        <v>697</v>
      </c>
      <c r="L25" s="69">
        <v>97</v>
      </c>
      <c r="M25" s="69">
        <v>4135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132</v>
      </c>
      <c r="U25" s="69">
        <v>36</v>
      </c>
      <c r="V25" s="69">
        <v>109</v>
      </c>
      <c r="W25">
        <f t="shared" si="0"/>
        <v>0</v>
      </c>
    </row>
    <row r="26" spans="1:23" ht="12.75">
      <c r="A26" s="65" t="s">
        <v>77</v>
      </c>
      <c r="B26" s="69">
        <v>66</v>
      </c>
      <c r="C26" s="69">
        <v>372</v>
      </c>
      <c r="D26" s="69">
        <v>237</v>
      </c>
      <c r="E26" s="69">
        <v>175</v>
      </c>
      <c r="F26" s="69">
        <v>511</v>
      </c>
      <c r="G26" s="69">
        <v>32</v>
      </c>
      <c r="H26" s="69">
        <v>1393</v>
      </c>
      <c r="I26" s="69">
        <v>969</v>
      </c>
      <c r="J26" s="69">
        <v>296</v>
      </c>
      <c r="K26" s="69">
        <v>99</v>
      </c>
      <c r="L26" s="69">
        <v>29</v>
      </c>
      <c r="M26" s="69">
        <v>1393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110</v>
      </c>
      <c r="U26" s="69">
        <v>36</v>
      </c>
      <c r="V26" s="69">
        <v>35</v>
      </c>
      <c r="W26">
        <f t="shared" si="0"/>
        <v>0</v>
      </c>
    </row>
    <row r="27" spans="1:23" ht="12.75">
      <c r="A27" s="66" t="s">
        <v>78</v>
      </c>
      <c r="B27" s="69">
        <v>278</v>
      </c>
      <c r="C27" s="69">
        <v>982</v>
      </c>
      <c r="D27" s="69">
        <v>644</v>
      </c>
      <c r="E27" s="69">
        <v>436</v>
      </c>
      <c r="F27" s="69">
        <v>3170</v>
      </c>
      <c r="G27" s="69">
        <v>87</v>
      </c>
      <c r="H27" s="69">
        <v>5597</v>
      </c>
      <c r="I27" s="69">
        <v>1794</v>
      </c>
      <c r="J27" s="69">
        <v>1101</v>
      </c>
      <c r="K27" s="69">
        <v>2626</v>
      </c>
      <c r="L27" s="69">
        <v>76</v>
      </c>
      <c r="M27" s="69">
        <v>5597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103</v>
      </c>
      <c r="U27" s="69">
        <v>26</v>
      </c>
      <c r="V27" s="69">
        <v>51</v>
      </c>
      <c r="W27">
        <f t="shared" si="0"/>
        <v>0</v>
      </c>
    </row>
    <row r="28" spans="1:23" ht="12.75">
      <c r="A28" s="66" t="s">
        <v>79</v>
      </c>
      <c r="B28" s="69">
        <v>289</v>
      </c>
      <c r="C28" s="69">
        <v>857</v>
      </c>
      <c r="D28" s="69">
        <v>579</v>
      </c>
      <c r="E28" s="69">
        <v>361</v>
      </c>
      <c r="F28" s="69">
        <v>1274</v>
      </c>
      <c r="G28" s="69">
        <v>11</v>
      </c>
      <c r="H28" s="69">
        <v>3371</v>
      </c>
      <c r="I28" s="69">
        <v>2181</v>
      </c>
      <c r="J28" s="69">
        <v>432</v>
      </c>
      <c r="K28" s="69">
        <v>744</v>
      </c>
      <c r="L28" s="69">
        <v>14</v>
      </c>
      <c r="M28" s="69">
        <v>3371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123</v>
      </c>
      <c r="U28" s="69">
        <v>29</v>
      </c>
      <c r="V28" s="69">
        <v>58</v>
      </c>
      <c r="W28">
        <f t="shared" si="0"/>
        <v>0</v>
      </c>
    </row>
    <row r="29" spans="1:23" ht="12.75">
      <c r="A29" s="65" t="s">
        <v>80</v>
      </c>
      <c r="B29" s="69">
        <v>654</v>
      </c>
      <c r="C29" s="69">
        <v>1720</v>
      </c>
      <c r="D29" s="69">
        <v>880</v>
      </c>
      <c r="E29" s="69">
        <v>929</v>
      </c>
      <c r="F29" s="69">
        <v>3186</v>
      </c>
      <c r="G29" s="69">
        <v>53</v>
      </c>
      <c r="H29" s="69">
        <v>7422</v>
      </c>
      <c r="I29" s="69">
        <v>5121</v>
      </c>
      <c r="J29" s="69">
        <v>913</v>
      </c>
      <c r="K29" s="69">
        <v>1327</v>
      </c>
      <c r="L29" s="69">
        <v>61</v>
      </c>
      <c r="M29" s="69">
        <v>7422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246</v>
      </c>
      <c r="U29" s="69">
        <v>111</v>
      </c>
      <c r="V29" s="69">
        <v>227</v>
      </c>
      <c r="W29">
        <f t="shared" si="0"/>
        <v>0</v>
      </c>
    </row>
    <row r="30" spans="1:23" ht="12.75">
      <c r="A30" s="66" t="s">
        <v>81</v>
      </c>
      <c r="B30" s="69">
        <v>478</v>
      </c>
      <c r="C30" s="69">
        <v>1275</v>
      </c>
      <c r="D30" s="69">
        <v>726</v>
      </c>
      <c r="E30" s="69">
        <v>511</v>
      </c>
      <c r="F30" s="69">
        <v>2875</v>
      </c>
      <c r="G30" s="69">
        <v>42</v>
      </c>
      <c r="H30" s="69">
        <v>5907</v>
      </c>
      <c r="I30" s="69">
        <v>3766</v>
      </c>
      <c r="J30" s="69">
        <v>749</v>
      </c>
      <c r="K30" s="69">
        <v>1323</v>
      </c>
      <c r="L30" s="69">
        <v>69</v>
      </c>
      <c r="M30" s="69">
        <v>5907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70</v>
      </c>
      <c r="V30" s="69">
        <v>0</v>
      </c>
      <c r="W30">
        <f t="shared" si="0"/>
        <v>0</v>
      </c>
    </row>
    <row r="31" spans="1:23" ht="13.5" thickBot="1">
      <c r="A31" s="67" t="s">
        <v>82</v>
      </c>
      <c r="B31" s="69">
        <v>298</v>
      </c>
      <c r="C31" s="69">
        <v>979</v>
      </c>
      <c r="D31" s="69">
        <v>539</v>
      </c>
      <c r="E31" s="69">
        <v>349</v>
      </c>
      <c r="F31" s="69">
        <v>1633</v>
      </c>
      <c r="G31" s="69">
        <v>11</v>
      </c>
      <c r="H31" s="69">
        <v>3809</v>
      </c>
      <c r="I31" s="69">
        <v>2059</v>
      </c>
      <c r="J31" s="69">
        <v>860</v>
      </c>
      <c r="K31" s="69">
        <v>850</v>
      </c>
      <c r="L31" s="69">
        <v>40</v>
      </c>
      <c r="M31" s="69">
        <v>3809</v>
      </c>
      <c r="N31" s="69">
        <v>5</v>
      </c>
      <c r="O31" s="69">
        <v>4</v>
      </c>
      <c r="P31" s="69">
        <v>0</v>
      </c>
      <c r="Q31" s="69">
        <v>0</v>
      </c>
      <c r="R31" s="69">
        <v>0</v>
      </c>
      <c r="S31" s="69">
        <v>0</v>
      </c>
      <c r="T31" s="69">
        <v>166</v>
      </c>
      <c r="U31" s="69">
        <v>39</v>
      </c>
      <c r="V31" s="69">
        <v>71</v>
      </c>
      <c r="W31">
        <f t="shared" si="0"/>
        <v>0</v>
      </c>
    </row>
    <row r="32" spans="1:23" ht="13.5" thickBot="1">
      <c r="A32" s="68" t="s">
        <v>3</v>
      </c>
      <c r="B32" s="70">
        <v>10828</v>
      </c>
      <c r="C32" s="70">
        <v>31653</v>
      </c>
      <c r="D32" s="70">
        <v>17273</v>
      </c>
      <c r="E32" s="70">
        <v>11891</v>
      </c>
      <c r="F32" s="70">
        <v>57523</v>
      </c>
      <c r="G32" s="70">
        <v>1567</v>
      </c>
      <c r="H32" s="70">
        <v>130735</v>
      </c>
      <c r="I32" s="70">
        <v>66441</v>
      </c>
      <c r="J32" s="70">
        <v>25685</v>
      </c>
      <c r="K32" s="70">
        <v>34849</v>
      </c>
      <c r="L32" s="70">
        <v>3760</v>
      </c>
      <c r="M32" s="70">
        <v>130735</v>
      </c>
      <c r="N32" s="70">
        <v>35</v>
      </c>
      <c r="O32" s="70">
        <v>19</v>
      </c>
      <c r="P32" s="70">
        <v>1</v>
      </c>
      <c r="Q32" s="70">
        <v>0</v>
      </c>
      <c r="R32" s="70">
        <v>2</v>
      </c>
      <c r="S32" s="70">
        <v>3</v>
      </c>
      <c r="T32" s="70">
        <v>4556</v>
      </c>
      <c r="U32" s="70">
        <v>1071</v>
      </c>
      <c r="V32" s="70">
        <v>2677</v>
      </c>
      <c r="W32">
        <f t="shared" si="0"/>
        <v>0</v>
      </c>
    </row>
  </sheetData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3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2" width="5.28125" style="0" customWidth="1"/>
    <col min="3" max="3" width="6.28125" style="0" customWidth="1"/>
    <col min="4" max="4" width="5.7109375" style="0" customWidth="1"/>
    <col min="5" max="5" width="5.140625" style="0" customWidth="1"/>
    <col min="6" max="6" width="6.00390625" style="0" customWidth="1"/>
    <col min="7" max="7" width="4.7109375" style="0" customWidth="1"/>
    <col min="8" max="9" width="6.140625" style="0" customWidth="1"/>
    <col min="10" max="10" width="6.57421875" style="0" customWidth="1"/>
    <col min="11" max="11" width="6.00390625" style="0" customWidth="1"/>
    <col min="12" max="12" width="4.7109375" style="0" customWidth="1"/>
    <col min="13" max="13" width="6.140625" style="0" customWidth="1"/>
    <col min="14" max="22" width="4.7109375" style="0" customWidth="1"/>
  </cols>
  <sheetData>
    <row r="2" ht="12.75">
      <c r="A2" s="6" t="s">
        <v>115</v>
      </c>
    </row>
    <row r="3" ht="12.75">
      <c r="A3" t="s">
        <v>103</v>
      </c>
    </row>
    <row r="5" ht="13.5" thickBot="1"/>
    <row r="6" spans="1:22" ht="13.5" thickBot="1">
      <c r="A6" s="21" t="s">
        <v>58</v>
      </c>
      <c r="B6" s="30"/>
      <c r="C6" s="27" t="s">
        <v>14</v>
      </c>
      <c r="D6" s="27"/>
      <c r="E6" s="32"/>
      <c r="F6" s="27"/>
      <c r="G6" s="27"/>
      <c r="H6" s="27"/>
      <c r="I6" s="30" t="s">
        <v>18</v>
      </c>
      <c r="J6" s="27"/>
      <c r="K6" s="27"/>
      <c r="L6" s="27"/>
      <c r="M6" s="31"/>
      <c r="N6" s="33" t="s">
        <v>21</v>
      </c>
      <c r="O6" s="31"/>
      <c r="P6" s="34"/>
      <c r="Q6" s="35" t="s">
        <v>23</v>
      </c>
      <c r="R6" s="27"/>
      <c r="S6" s="31"/>
      <c r="T6" s="30" t="s">
        <v>51</v>
      </c>
      <c r="U6" s="27"/>
      <c r="V6" s="31"/>
    </row>
    <row r="7" spans="1:22" ht="13.5" thickBot="1">
      <c r="A7" s="22"/>
      <c r="B7" s="36" t="s">
        <v>7</v>
      </c>
      <c r="C7" s="37" t="s">
        <v>8</v>
      </c>
      <c r="D7" s="37" t="s">
        <v>9</v>
      </c>
      <c r="E7" s="37" t="s">
        <v>10</v>
      </c>
      <c r="F7" s="37" t="s">
        <v>11</v>
      </c>
      <c r="G7" s="37" t="s">
        <v>12</v>
      </c>
      <c r="H7" s="38" t="s">
        <v>13</v>
      </c>
      <c r="I7" s="41" t="s">
        <v>15</v>
      </c>
      <c r="J7" s="37" t="s">
        <v>16</v>
      </c>
      <c r="K7" s="37" t="s">
        <v>17</v>
      </c>
      <c r="L7" s="37" t="s">
        <v>12</v>
      </c>
      <c r="M7" s="26" t="s">
        <v>13</v>
      </c>
      <c r="N7" s="36" t="s">
        <v>19</v>
      </c>
      <c r="O7" s="26" t="s">
        <v>20</v>
      </c>
      <c r="P7" s="36" t="s">
        <v>45</v>
      </c>
      <c r="Q7" s="37" t="s">
        <v>46</v>
      </c>
      <c r="R7" s="37" t="s">
        <v>22</v>
      </c>
      <c r="S7" s="26" t="s">
        <v>13</v>
      </c>
      <c r="T7" s="36" t="s">
        <v>48</v>
      </c>
      <c r="U7" s="37" t="s">
        <v>49</v>
      </c>
      <c r="V7" s="38" t="s">
        <v>50</v>
      </c>
    </row>
    <row r="8" spans="1:22" ht="12.75">
      <c r="A8" s="16" t="s">
        <v>59</v>
      </c>
      <c r="B8">
        <v>3141</v>
      </c>
      <c r="C8">
        <v>9845</v>
      </c>
      <c r="D8">
        <v>3632</v>
      </c>
      <c r="E8">
        <v>1430</v>
      </c>
      <c r="F8">
        <v>9117</v>
      </c>
      <c r="G8">
        <v>28</v>
      </c>
      <c r="H8">
        <v>27193</v>
      </c>
      <c r="I8">
        <v>13195</v>
      </c>
      <c r="J8">
        <v>5536</v>
      </c>
      <c r="K8">
        <v>7123</v>
      </c>
      <c r="L8">
        <v>1339</v>
      </c>
      <c r="M8">
        <v>27193</v>
      </c>
      <c r="N8">
        <v>0</v>
      </c>
      <c r="O8">
        <v>1</v>
      </c>
      <c r="P8">
        <v>7</v>
      </c>
      <c r="Q8">
        <v>7</v>
      </c>
      <c r="R8">
        <v>0</v>
      </c>
      <c r="S8">
        <v>14</v>
      </c>
      <c r="T8">
        <v>394</v>
      </c>
      <c r="U8">
        <v>124</v>
      </c>
      <c r="V8">
        <v>159</v>
      </c>
    </row>
    <row r="9" spans="1:22" ht="12.75">
      <c r="A9" s="15" t="s">
        <v>60</v>
      </c>
      <c r="B9">
        <v>775</v>
      </c>
      <c r="C9">
        <v>2573</v>
      </c>
      <c r="D9">
        <v>1347</v>
      </c>
      <c r="E9">
        <v>989</v>
      </c>
      <c r="F9">
        <v>3109</v>
      </c>
      <c r="G9">
        <v>47</v>
      </c>
      <c r="H9">
        <v>8840</v>
      </c>
      <c r="I9">
        <v>4334</v>
      </c>
      <c r="J9">
        <v>1712</v>
      </c>
      <c r="K9">
        <v>2567</v>
      </c>
      <c r="L9">
        <v>227</v>
      </c>
      <c r="M9">
        <v>8840</v>
      </c>
      <c r="N9">
        <v>5</v>
      </c>
      <c r="O9">
        <v>5</v>
      </c>
      <c r="P9">
        <v>0</v>
      </c>
      <c r="Q9">
        <v>0</v>
      </c>
      <c r="R9">
        <v>0</v>
      </c>
      <c r="S9">
        <v>0</v>
      </c>
      <c r="T9">
        <v>126</v>
      </c>
      <c r="U9">
        <v>42</v>
      </c>
      <c r="V9">
        <v>70</v>
      </c>
    </row>
    <row r="10" spans="1:22" ht="12.75">
      <c r="A10" s="15" t="s">
        <v>61</v>
      </c>
      <c r="B10">
        <v>859</v>
      </c>
      <c r="C10">
        <v>2754</v>
      </c>
      <c r="D10">
        <v>1210</v>
      </c>
      <c r="E10">
        <v>471</v>
      </c>
      <c r="F10">
        <v>2090</v>
      </c>
      <c r="G10">
        <v>85</v>
      </c>
      <c r="H10">
        <v>7469</v>
      </c>
      <c r="I10">
        <v>3747</v>
      </c>
      <c r="J10">
        <v>1835</v>
      </c>
      <c r="K10">
        <v>1842</v>
      </c>
      <c r="L10">
        <v>45</v>
      </c>
      <c r="M10">
        <v>7469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122</v>
      </c>
      <c r="U10">
        <v>51</v>
      </c>
      <c r="V10">
        <v>66</v>
      </c>
    </row>
    <row r="11" spans="1:22" ht="12.75">
      <c r="A11" s="16" t="s">
        <v>62</v>
      </c>
      <c r="B11">
        <v>412</v>
      </c>
      <c r="C11">
        <v>1276</v>
      </c>
      <c r="D11">
        <v>656</v>
      </c>
      <c r="E11">
        <v>407</v>
      </c>
      <c r="F11">
        <v>1739</v>
      </c>
      <c r="G11">
        <v>53</v>
      </c>
      <c r="H11">
        <v>4543</v>
      </c>
      <c r="I11">
        <v>1415</v>
      </c>
      <c r="J11">
        <v>810</v>
      </c>
      <c r="K11">
        <v>1384</v>
      </c>
      <c r="L11">
        <v>934</v>
      </c>
      <c r="M11">
        <v>4543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26</v>
      </c>
      <c r="U11">
        <v>12</v>
      </c>
      <c r="V11">
        <v>4</v>
      </c>
    </row>
    <row r="12" spans="1:22" ht="12.75">
      <c r="A12" s="15" t="s">
        <v>63</v>
      </c>
      <c r="B12">
        <v>1386</v>
      </c>
      <c r="C12">
        <v>4181</v>
      </c>
      <c r="D12">
        <v>2014</v>
      </c>
      <c r="E12">
        <v>1320</v>
      </c>
      <c r="F12">
        <v>5305</v>
      </c>
      <c r="G12">
        <v>246</v>
      </c>
      <c r="H12">
        <v>14452</v>
      </c>
      <c r="I12">
        <v>6121</v>
      </c>
      <c r="J12">
        <v>2600</v>
      </c>
      <c r="K12">
        <v>5476</v>
      </c>
      <c r="L12">
        <v>255</v>
      </c>
      <c r="M12">
        <v>14452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166</v>
      </c>
      <c r="U12">
        <v>55</v>
      </c>
      <c r="V12">
        <v>98</v>
      </c>
    </row>
    <row r="13" spans="1:22" ht="12.75">
      <c r="A13" s="15" t="s">
        <v>64</v>
      </c>
      <c r="B13">
        <v>231</v>
      </c>
      <c r="C13">
        <v>1114</v>
      </c>
      <c r="D13">
        <v>809</v>
      </c>
      <c r="E13">
        <v>508</v>
      </c>
      <c r="F13">
        <v>2640</v>
      </c>
      <c r="G13">
        <v>18</v>
      </c>
      <c r="H13">
        <v>5320</v>
      </c>
      <c r="I13">
        <v>2761</v>
      </c>
      <c r="J13">
        <v>737</v>
      </c>
      <c r="K13">
        <v>1802</v>
      </c>
      <c r="L13">
        <v>20</v>
      </c>
      <c r="M13">
        <v>5320</v>
      </c>
      <c r="N13">
        <v>1</v>
      </c>
      <c r="O13">
        <v>1</v>
      </c>
      <c r="P13">
        <v>0</v>
      </c>
      <c r="Q13">
        <v>0</v>
      </c>
      <c r="R13">
        <v>0</v>
      </c>
      <c r="S13">
        <v>0</v>
      </c>
      <c r="T13">
        <v>116</v>
      </c>
      <c r="U13">
        <v>46</v>
      </c>
      <c r="V13">
        <v>99</v>
      </c>
    </row>
    <row r="14" spans="1:22" ht="12.75">
      <c r="A14" s="16" t="s">
        <v>65</v>
      </c>
      <c r="B14">
        <v>194</v>
      </c>
      <c r="C14">
        <v>282</v>
      </c>
      <c r="D14">
        <v>347</v>
      </c>
      <c r="E14">
        <v>354</v>
      </c>
      <c r="F14">
        <v>236</v>
      </c>
      <c r="G14">
        <v>21</v>
      </c>
      <c r="H14">
        <v>1434</v>
      </c>
      <c r="I14">
        <v>780</v>
      </c>
      <c r="J14">
        <v>418</v>
      </c>
      <c r="K14">
        <v>207</v>
      </c>
      <c r="L14">
        <v>29</v>
      </c>
      <c r="M14">
        <v>1434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108</v>
      </c>
      <c r="U14">
        <v>36</v>
      </c>
      <c r="V14">
        <v>39</v>
      </c>
    </row>
    <row r="15" spans="1:22" ht="12.75">
      <c r="A15" s="15" t="s">
        <v>66</v>
      </c>
      <c r="B15">
        <v>170</v>
      </c>
      <c r="C15">
        <v>416</v>
      </c>
      <c r="D15">
        <v>279</v>
      </c>
      <c r="E15">
        <v>257</v>
      </c>
      <c r="F15">
        <v>769</v>
      </c>
      <c r="G15">
        <v>8</v>
      </c>
      <c r="H15">
        <v>1899</v>
      </c>
      <c r="I15">
        <v>776</v>
      </c>
      <c r="J15">
        <v>485</v>
      </c>
      <c r="K15">
        <v>625</v>
      </c>
      <c r="L15">
        <v>13</v>
      </c>
      <c r="M15">
        <v>1899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104</v>
      </c>
      <c r="U15">
        <v>28</v>
      </c>
      <c r="V15">
        <v>70</v>
      </c>
    </row>
    <row r="16" spans="1:22" ht="12.75">
      <c r="A16" s="15" t="s">
        <v>67</v>
      </c>
      <c r="B16">
        <v>247</v>
      </c>
      <c r="C16">
        <v>896</v>
      </c>
      <c r="D16">
        <v>508</v>
      </c>
      <c r="E16">
        <v>347</v>
      </c>
      <c r="F16">
        <v>1865</v>
      </c>
      <c r="G16">
        <v>2</v>
      </c>
      <c r="H16">
        <v>3865</v>
      </c>
      <c r="I16">
        <v>2280</v>
      </c>
      <c r="J16">
        <v>1436</v>
      </c>
      <c r="K16">
        <v>149</v>
      </c>
      <c r="L16">
        <v>0</v>
      </c>
      <c r="M16">
        <v>3865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78</v>
      </c>
      <c r="U16">
        <v>23</v>
      </c>
      <c r="V16">
        <v>69</v>
      </c>
    </row>
    <row r="17" spans="1:22" ht="12.75">
      <c r="A17" s="16" t="s">
        <v>68</v>
      </c>
      <c r="B17">
        <v>82</v>
      </c>
      <c r="C17">
        <v>401</v>
      </c>
      <c r="D17">
        <v>289</v>
      </c>
      <c r="E17">
        <v>293</v>
      </c>
      <c r="F17">
        <v>469</v>
      </c>
      <c r="G17">
        <v>9</v>
      </c>
      <c r="H17">
        <v>1543</v>
      </c>
      <c r="I17">
        <v>1028</v>
      </c>
      <c r="J17">
        <v>285</v>
      </c>
      <c r="K17">
        <v>213</v>
      </c>
      <c r="L17">
        <v>17</v>
      </c>
      <c r="M17">
        <v>1543</v>
      </c>
      <c r="N17">
        <v>2</v>
      </c>
      <c r="O17">
        <v>1</v>
      </c>
      <c r="P17">
        <v>0</v>
      </c>
      <c r="Q17">
        <v>0</v>
      </c>
      <c r="R17">
        <v>0</v>
      </c>
      <c r="S17">
        <v>0</v>
      </c>
      <c r="T17">
        <v>84</v>
      </c>
      <c r="U17">
        <v>47</v>
      </c>
      <c r="V17">
        <v>72</v>
      </c>
    </row>
    <row r="18" spans="1:22" ht="12.75">
      <c r="A18" s="15" t="s">
        <v>69</v>
      </c>
      <c r="B18">
        <v>202</v>
      </c>
      <c r="C18">
        <v>659</v>
      </c>
      <c r="D18">
        <v>407</v>
      </c>
      <c r="E18">
        <v>276</v>
      </c>
      <c r="F18">
        <v>992</v>
      </c>
      <c r="G18">
        <v>0</v>
      </c>
      <c r="H18">
        <v>2536</v>
      </c>
      <c r="I18">
        <v>2194</v>
      </c>
      <c r="J18">
        <v>300</v>
      </c>
      <c r="K18">
        <v>42</v>
      </c>
      <c r="L18">
        <v>0</v>
      </c>
      <c r="M18">
        <v>2536</v>
      </c>
      <c r="N18">
        <v>1</v>
      </c>
      <c r="O18">
        <v>1</v>
      </c>
      <c r="P18">
        <v>0</v>
      </c>
      <c r="Q18">
        <v>0</v>
      </c>
      <c r="R18">
        <v>0</v>
      </c>
      <c r="S18">
        <v>0</v>
      </c>
      <c r="T18">
        <v>105</v>
      </c>
      <c r="U18">
        <v>34</v>
      </c>
      <c r="V18">
        <v>61</v>
      </c>
    </row>
    <row r="19" spans="1:22" ht="12.75">
      <c r="A19" s="15" t="s">
        <v>70</v>
      </c>
      <c r="B19">
        <v>270</v>
      </c>
      <c r="C19">
        <v>1100</v>
      </c>
      <c r="D19">
        <v>699</v>
      </c>
      <c r="E19">
        <v>729</v>
      </c>
      <c r="F19">
        <v>1582</v>
      </c>
      <c r="G19">
        <v>22</v>
      </c>
      <c r="H19">
        <v>4402</v>
      </c>
      <c r="I19">
        <v>2258</v>
      </c>
      <c r="J19">
        <v>662</v>
      </c>
      <c r="K19">
        <v>1460</v>
      </c>
      <c r="L19">
        <v>22</v>
      </c>
      <c r="M19">
        <v>4402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134</v>
      </c>
      <c r="U19">
        <v>93</v>
      </c>
      <c r="V19">
        <v>76</v>
      </c>
    </row>
    <row r="20" spans="1:22" ht="12.75">
      <c r="A20" s="16" t="s">
        <v>71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240</v>
      </c>
      <c r="U20">
        <v>28</v>
      </c>
      <c r="V20">
        <v>60</v>
      </c>
    </row>
    <row r="21" spans="1:22" ht="12.75">
      <c r="A21" s="15" t="s">
        <v>72</v>
      </c>
      <c r="B21">
        <v>131</v>
      </c>
      <c r="C21">
        <v>597</v>
      </c>
      <c r="D21">
        <v>371</v>
      </c>
      <c r="E21">
        <v>239</v>
      </c>
      <c r="F21">
        <v>917</v>
      </c>
      <c r="G21">
        <v>70</v>
      </c>
      <c r="H21">
        <v>2325</v>
      </c>
      <c r="I21">
        <v>1511</v>
      </c>
      <c r="J21">
        <v>148</v>
      </c>
      <c r="K21">
        <v>600</v>
      </c>
      <c r="L21">
        <v>66</v>
      </c>
      <c r="M21">
        <v>2325</v>
      </c>
      <c r="N21">
        <v>5</v>
      </c>
      <c r="O21">
        <v>8</v>
      </c>
      <c r="P21">
        <v>0</v>
      </c>
      <c r="Q21">
        <v>0</v>
      </c>
      <c r="R21">
        <v>0</v>
      </c>
      <c r="S21">
        <v>0</v>
      </c>
      <c r="T21">
        <v>1635</v>
      </c>
      <c r="U21">
        <v>0</v>
      </c>
      <c r="V21">
        <v>1080</v>
      </c>
    </row>
    <row r="22" spans="1:22" ht="12.75">
      <c r="A22" s="15" t="s">
        <v>73</v>
      </c>
      <c r="B22">
        <v>860</v>
      </c>
      <c r="C22">
        <v>2405</v>
      </c>
      <c r="D22">
        <v>1240</v>
      </c>
      <c r="E22">
        <v>745</v>
      </c>
      <c r="F22">
        <v>4346</v>
      </c>
      <c r="G22">
        <v>229</v>
      </c>
      <c r="H22">
        <v>9825</v>
      </c>
      <c r="I22">
        <v>5673</v>
      </c>
      <c r="J22">
        <v>2290</v>
      </c>
      <c r="K22">
        <v>1775</v>
      </c>
      <c r="L22">
        <v>87</v>
      </c>
      <c r="M22">
        <v>9825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163</v>
      </c>
      <c r="U22">
        <v>40</v>
      </c>
      <c r="V22">
        <v>65</v>
      </c>
    </row>
    <row r="23" spans="1:22" ht="12.75">
      <c r="A23" s="16" t="s">
        <v>74</v>
      </c>
      <c r="B23">
        <v>164</v>
      </c>
      <c r="C23">
        <v>672</v>
      </c>
      <c r="D23">
        <v>434</v>
      </c>
      <c r="E23">
        <v>384</v>
      </c>
      <c r="F23">
        <v>963</v>
      </c>
      <c r="G23">
        <v>27</v>
      </c>
      <c r="H23">
        <v>2644</v>
      </c>
      <c r="I23">
        <v>1745</v>
      </c>
      <c r="J23">
        <v>677</v>
      </c>
      <c r="K23">
        <v>221</v>
      </c>
      <c r="L23">
        <v>1</v>
      </c>
      <c r="M23">
        <v>2644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141</v>
      </c>
      <c r="U23">
        <v>50</v>
      </c>
      <c r="V23">
        <v>94</v>
      </c>
    </row>
    <row r="24" spans="1:22" ht="12.75">
      <c r="A24" s="15" t="s">
        <v>75</v>
      </c>
      <c r="B24">
        <v>68</v>
      </c>
      <c r="C24">
        <v>281</v>
      </c>
      <c r="D24">
        <v>166</v>
      </c>
      <c r="E24">
        <v>100</v>
      </c>
      <c r="F24">
        <v>478</v>
      </c>
      <c r="G24">
        <v>1</v>
      </c>
      <c r="H24">
        <v>1094</v>
      </c>
      <c r="I24">
        <v>476</v>
      </c>
      <c r="J24">
        <v>218</v>
      </c>
      <c r="K24">
        <v>397</v>
      </c>
      <c r="L24">
        <v>3</v>
      </c>
      <c r="M24">
        <v>1094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65</v>
      </c>
      <c r="U24">
        <v>15</v>
      </c>
      <c r="V24">
        <v>40</v>
      </c>
    </row>
    <row r="25" spans="1:22" ht="12.75">
      <c r="A25" s="15" t="s">
        <v>76</v>
      </c>
      <c r="B25">
        <v>387</v>
      </c>
      <c r="C25">
        <v>1248</v>
      </c>
      <c r="D25">
        <v>817</v>
      </c>
      <c r="E25">
        <v>479</v>
      </c>
      <c r="F25">
        <v>2571</v>
      </c>
      <c r="G25">
        <v>64</v>
      </c>
      <c r="H25">
        <v>5566</v>
      </c>
      <c r="I25">
        <v>3460</v>
      </c>
      <c r="J25">
        <v>1872</v>
      </c>
      <c r="K25">
        <v>169</v>
      </c>
      <c r="L25">
        <v>65</v>
      </c>
      <c r="M25">
        <v>5566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132</v>
      </c>
      <c r="U25">
        <v>36</v>
      </c>
      <c r="V25">
        <v>109</v>
      </c>
    </row>
    <row r="26" spans="1:22" ht="12.75">
      <c r="A26" s="16" t="s">
        <v>77</v>
      </c>
      <c r="B26">
        <v>40</v>
      </c>
      <c r="C26">
        <v>154</v>
      </c>
      <c r="D26">
        <v>158</v>
      </c>
      <c r="E26">
        <v>55</v>
      </c>
      <c r="F26">
        <v>308</v>
      </c>
      <c r="G26">
        <v>-53</v>
      </c>
      <c r="H26">
        <v>662</v>
      </c>
      <c r="I26">
        <v>367</v>
      </c>
      <c r="J26">
        <v>145</v>
      </c>
      <c r="K26">
        <v>150</v>
      </c>
      <c r="L26">
        <v>0</v>
      </c>
      <c r="M26">
        <v>662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110</v>
      </c>
      <c r="U26">
        <v>36</v>
      </c>
      <c r="V26">
        <v>35</v>
      </c>
    </row>
    <row r="27" spans="1:22" ht="12.75">
      <c r="A27" s="15" t="s">
        <v>78</v>
      </c>
      <c r="B27">
        <v>197</v>
      </c>
      <c r="C27">
        <v>1152</v>
      </c>
      <c r="D27">
        <v>826</v>
      </c>
      <c r="E27">
        <v>589</v>
      </c>
      <c r="F27">
        <v>2716</v>
      </c>
      <c r="G27">
        <v>25</v>
      </c>
      <c r="H27">
        <v>5505</v>
      </c>
      <c r="I27">
        <v>2044</v>
      </c>
      <c r="J27">
        <v>1174</v>
      </c>
      <c r="K27">
        <v>2264</v>
      </c>
      <c r="L27">
        <v>23</v>
      </c>
      <c r="M27">
        <v>5505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103</v>
      </c>
      <c r="U27">
        <v>26</v>
      </c>
      <c r="V27">
        <v>51</v>
      </c>
    </row>
    <row r="28" spans="1:22" ht="12.75">
      <c r="A28" s="15" t="s">
        <v>79</v>
      </c>
      <c r="B28">
        <v>230</v>
      </c>
      <c r="C28">
        <v>727</v>
      </c>
      <c r="D28">
        <v>435</v>
      </c>
      <c r="E28">
        <v>215</v>
      </c>
      <c r="F28">
        <v>562</v>
      </c>
      <c r="G28">
        <v>13</v>
      </c>
      <c r="H28">
        <v>2182</v>
      </c>
      <c r="I28">
        <v>1612</v>
      </c>
      <c r="J28">
        <v>232</v>
      </c>
      <c r="K28">
        <v>305</v>
      </c>
      <c r="L28">
        <v>33</v>
      </c>
      <c r="M28">
        <v>2182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123</v>
      </c>
      <c r="U28">
        <v>29</v>
      </c>
      <c r="V28">
        <v>58</v>
      </c>
    </row>
    <row r="29" spans="1:22" ht="12.75">
      <c r="A29" s="16" t="s">
        <v>80</v>
      </c>
      <c r="B29">
        <v>638</v>
      </c>
      <c r="C29">
        <v>2367</v>
      </c>
      <c r="D29">
        <v>1375</v>
      </c>
      <c r="E29">
        <v>1209</v>
      </c>
      <c r="F29">
        <v>3514</v>
      </c>
      <c r="G29">
        <v>43</v>
      </c>
      <c r="H29">
        <v>9146</v>
      </c>
      <c r="I29">
        <v>6348</v>
      </c>
      <c r="J29">
        <v>1225</v>
      </c>
      <c r="K29">
        <v>1561</v>
      </c>
      <c r="L29">
        <v>12</v>
      </c>
      <c r="M29">
        <v>9146</v>
      </c>
      <c r="N29">
        <v>1</v>
      </c>
      <c r="O29">
        <v>1</v>
      </c>
      <c r="P29">
        <v>0</v>
      </c>
      <c r="Q29">
        <v>0</v>
      </c>
      <c r="R29">
        <v>0</v>
      </c>
      <c r="S29">
        <v>0</v>
      </c>
      <c r="T29">
        <v>246</v>
      </c>
      <c r="U29">
        <v>111</v>
      </c>
      <c r="V29">
        <v>227</v>
      </c>
    </row>
    <row r="30" spans="1:22" ht="12.75">
      <c r="A30" s="15" t="s">
        <v>81</v>
      </c>
      <c r="B30">
        <v>494</v>
      </c>
      <c r="C30">
        <v>1678</v>
      </c>
      <c r="D30">
        <v>951</v>
      </c>
      <c r="E30">
        <v>587</v>
      </c>
      <c r="F30">
        <v>2673</v>
      </c>
      <c r="G30">
        <v>66</v>
      </c>
      <c r="H30">
        <v>6449</v>
      </c>
      <c r="I30">
        <v>4234</v>
      </c>
      <c r="J30">
        <v>973</v>
      </c>
      <c r="K30">
        <v>1181</v>
      </c>
      <c r="L30">
        <v>61</v>
      </c>
      <c r="M30">
        <v>6449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70</v>
      </c>
      <c r="V30">
        <v>0</v>
      </c>
    </row>
    <row r="31" spans="1:22" ht="13.5" thickBot="1">
      <c r="A31" s="98" t="s">
        <v>82</v>
      </c>
      <c r="B31">
        <v>319</v>
      </c>
      <c r="C31">
        <v>1165</v>
      </c>
      <c r="D31">
        <v>646</v>
      </c>
      <c r="E31">
        <v>348</v>
      </c>
      <c r="F31">
        <v>1456</v>
      </c>
      <c r="G31">
        <v>110</v>
      </c>
      <c r="H31">
        <v>4044</v>
      </c>
      <c r="I31">
        <v>2187</v>
      </c>
      <c r="J31">
        <v>856</v>
      </c>
      <c r="K31">
        <v>801</v>
      </c>
      <c r="L31">
        <v>200</v>
      </c>
      <c r="M31">
        <v>4044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166</v>
      </c>
      <c r="U31">
        <v>39</v>
      </c>
      <c r="V31">
        <v>71</v>
      </c>
    </row>
    <row r="32" spans="1:22" ht="13.5" thickBot="1">
      <c r="A32" s="23" t="s">
        <v>3</v>
      </c>
      <c r="B32" s="80">
        <v>11497</v>
      </c>
      <c r="C32" s="80">
        <v>37943</v>
      </c>
      <c r="D32" s="80">
        <v>19616</v>
      </c>
      <c r="E32" s="80">
        <v>12331</v>
      </c>
      <c r="F32" s="80">
        <v>50417</v>
      </c>
      <c r="G32" s="80">
        <v>1134</v>
      </c>
      <c r="H32" s="80">
        <v>132938</v>
      </c>
      <c r="I32" s="80">
        <v>70546</v>
      </c>
      <c r="J32" s="80">
        <v>26626</v>
      </c>
      <c r="K32" s="80">
        <v>32314</v>
      </c>
      <c r="L32" s="80">
        <v>3452</v>
      </c>
      <c r="M32" s="80">
        <v>132938</v>
      </c>
      <c r="N32" s="80">
        <v>16</v>
      </c>
      <c r="O32" s="80">
        <v>18</v>
      </c>
      <c r="P32" s="80">
        <v>7</v>
      </c>
      <c r="Q32" s="80">
        <v>7</v>
      </c>
      <c r="R32" s="80">
        <v>0</v>
      </c>
      <c r="S32" s="80">
        <v>14</v>
      </c>
      <c r="T32" s="80">
        <v>4687</v>
      </c>
      <c r="U32" s="80">
        <v>1071</v>
      </c>
      <c r="V32" s="80">
        <v>2773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TabNet Win32 2.3: População Residente - São Paulo</dc:title>
  <dc:subject/>
  <dc:creator>Maria Bernadete de Paula Eduardo</dc:creator>
  <cp:keywords/>
  <dc:description/>
  <cp:lastModifiedBy>meduardo</cp:lastModifiedBy>
  <cp:lastPrinted>2007-05-25T15:21:32Z</cp:lastPrinted>
  <dcterms:created xsi:type="dcterms:W3CDTF">2002-04-30T13:40:24Z</dcterms:created>
  <dcterms:modified xsi:type="dcterms:W3CDTF">2007-06-06T15:04:25Z</dcterms:modified>
  <cp:category/>
  <cp:version/>
  <cp:contentType/>
  <cp:contentStatus/>
</cp:coreProperties>
</file>