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activeTab="0"/>
  </bookViews>
  <sheets>
    <sheet name="GVE 01 Capital Consolidado 2010" sheetId="1" r:id="rId1"/>
    <sheet name="Gráf1MUN" sheetId="2" r:id="rId2"/>
    <sheet name="Gráf2FEtrim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<sst xmlns="http://schemas.openxmlformats.org/spreadsheetml/2006/main" count="139" uniqueCount="60">
  <si>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</si>
  <si>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</si>
  <si>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</si>
  <si>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</si>
  <si>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</si>
  <si>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</si>
  <si>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</si>
  <si>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</si>
  <si>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01 - CAPITAL</t>
  </si>
  <si>
    <t>Planilha 1 - MDDA: Distribuição de casos de diarréia por município e semana epidemiológica, GVE 01 - CAPITAL, 2010</t>
  </si>
  <si>
    <t>Município</t>
  </si>
  <si>
    <t>Semana Epidemiológica</t>
  </si>
  <si>
    <t>Total</t>
  </si>
  <si>
    <t>SAO PAULO</t>
  </si>
  <si>
    <t>TOTAL</t>
  </si>
  <si>
    <t>Fonte: SIVEP_DDA</t>
  </si>
  <si>
    <t>Planilha 2 - MDDA: Casos de diarréia por faixa etária, plano de tratamento e outras variáveis, por semana epidemiológica GVE 01 - CAPITAL,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</si>
  <si>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</si>
  <si>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</si>
  <si>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</si>
  <si>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</si>
  <si>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</si>
  <si>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</si>
  <si>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</si>
  <si>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</si>
  <si>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</si>
  <si>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</si>
  <si>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</si>
  <si>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</si>
  <si>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</si>
  <si>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</si>
  <si>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</si>
  <si>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</si>
  <si>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01 - CAPITAL, 2010</t>
    </r>
  </si>
  <si>
    <t>U.S que Atendem</t>
  </si>
  <si>
    <t>Totais:</t>
  </si>
  <si>
    <t>Planilha 4 - MDDA: Número de Surtos de Diarréia por semana epidemiológica, por município, GVE 01 - CAPITAL, 2010</t>
  </si>
  <si>
    <t>Planilha 5 - MDDA: Número de Unidades que atendem Casos de Diarréia por município, GVE  01 - CAPITAL,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</si>
  <si>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</si>
  <si>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</si>
  <si>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</si>
  <si>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</si>
  <si>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01 - CAPITAL, 2010</t>
  </si>
  <si>
    <t>Planilha 7 - MDDA: Número de Casos de Diarréia por Faixa Etária, Plano de Tratamento, por trimestre de ocorrência, GVE  01 - SÃO PAULO,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</si>
  <si>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</si>
  <si>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</si>
  <si>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</si>
  <si>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</si>
  <si>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</si>
  <si>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</si>
  <si>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</si>
  <si>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</si>
  <si>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</si>
  <si>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</si>
  <si>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</si>
  <si>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</si>
  <si>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</si>
  <si>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</si>
  <si>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OBS: Informações mais detalhadas podem ser obtidas na VE/CCD/COVISA/Município de São Paulo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</si>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</sst>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17" xfId="0" applyFont="1" applyBorder="1" applyAlignment="1">
      <alignment horizontal="right" wrapText="1"/>
    </xf>
    <xf numFmtId="0" fontId="20" fillId="0" borderId="29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32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24" fillId="0" borderId="23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18" fillId="0" borderId="38" xfId="0" applyFont="1" applyBorder="1" applyAlignment="1">
      <alignment horizontal="left" wrapText="1"/>
    </xf>
    <xf numFmtId="0" fontId="20" fillId="0" borderId="35" xfId="0" applyFont="1" applyBorder="1" applyAlignment="1">
      <alignment/>
    </xf>
    <xf numFmtId="164" fontId="18" fillId="0" borderId="39" xfId="0" applyNumberFormat="1" applyFont="1" applyBorder="1" applyAlignment="1">
      <alignment horizontal="center" wrapText="1"/>
    </xf>
    <xf numFmtId="164" fontId="18" fillId="0" borderId="40" xfId="0" applyNumberFormat="1" applyFont="1" applyBorder="1" applyAlignment="1">
      <alignment/>
    </xf>
    <xf numFmtId="164" fontId="18" fillId="0" borderId="38" xfId="0" applyNumberFormat="1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164" fontId="18" fillId="0" borderId="3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46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0" fillId="24" borderId="32" xfId="0" applyFont="1" applyFill="1" applyBorder="1" applyAlignment="1">
      <alignment wrapText="1"/>
    </xf>
    <xf numFmtId="0" fontId="20" fillId="24" borderId="53" xfId="0" applyFont="1" applyFill="1" applyBorder="1" applyAlignment="1">
      <alignment/>
    </xf>
    <xf numFmtId="0" fontId="20" fillId="24" borderId="34" xfId="0" applyFont="1" applyFill="1" applyBorder="1" applyAlignment="1">
      <alignment horizontal="center" wrapText="1"/>
    </xf>
    <xf numFmtId="0" fontId="32" fillId="0" borderId="5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18" fillId="0" borderId="56" xfId="0" applyFont="1" applyBorder="1" applyAlignment="1">
      <alignment/>
    </xf>
    <xf numFmtId="0" fontId="18" fillId="0" borderId="38" xfId="0" applyFont="1" applyBorder="1" applyAlignment="1">
      <alignment wrapText="1"/>
    </xf>
    <xf numFmtId="1" fontId="20" fillId="0" borderId="35" xfId="0" applyNumberFormat="1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43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0" fillId="24" borderId="57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município, GVE 01 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3"/>
          <c:w val="0.9612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Consolidado 2010'!$A$15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2010'!$B$15:$BA$15</c:f>
              <c:numCache>
                <c:ptCount val="52"/>
                <c:pt idx="0">
                  <c:v>4602</c:v>
                </c:pt>
                <c:pt idx="1">
                  <c:v>5256</c:v>
                </c:pt>
                <c:pt idx="2">
                  <c:v>5525</c:v>
                </c:pt>
                <c:pt idx="3">
                  <c:v>5632</c:v>
                </c:pt>
                <c:pt idx="4">
                  <c:v>5272</c:v>
                </c:pt>
                <c:pt idx="5">
                  <c:v>5928</c:v>
                </c:pt>
                <c:pt idx="6">
                  <c:v>5692</c:v>
                </c:pt>
                <c:pt idx="7">
                  <c:v>5497</c:v>
                </c:pt>
                <c:pt idx="8">
                  <c:v>4550</c:v>
                </c:pt>
                <c:pt idx="9">
                  <c:v>4586</c:v>
                </c:pt>
                <c:pt idx="10">
                  <c:v>4005</c:v>
                </c:pt>
                <c:pt idx="11">
                  <c:v>4063</c:v>
                </c:pt>
                <c:pt idx="12">
                  <c:v>3587</c:v>
                </c:pt>
                <c:pt idx="13">
                  <c:v>3525</c:v>
                </c:pt>
                <c:pt idx="14">
                  <c:v>3327</c:v>
                </c:pt>
                <c:pt idx="15">
                  <c:v>3307</c:v>
                </c:pt>
                <c:pt idx="16">
                  <c:v>3403</c:v>
                </c:pt>
                <c:pt idx="17">
                  <c:v>3401</c:v>
                </c:pt>
                <c:pt idx="18">
                  <c:v>3402</c:v>
                </c:pt>
                <c:pt idx="19">
                  <c:v>3475</c:v>
                </c:pt>
                <c:pt idx="20">
                  <c:v>3828</c:v>
                </c:pt>
                <c:pt idx="21">
                  <c:v>3161</c:v>
                </c:pt>
                <c:pt idx="22">
                  <c:v>3177</c:v>
                </c:pt>
                <c:pt idx="23">
                  <c:v>3667</c:v>
                </c:pt>
                <c:pt idx="24">
                  <c:v>4013</c:v>
                </c:pt>
                <c:pt idx="25">
                  <c:v>4045</c:v>
                </c:pt>
                <c:pt idx="26">
                  <c:v>4078</c:v>
                </c:pt>
                <c:pt idx="27">
                  <c:v>3557</c:v>
                </c:pt>
                <c:pt idx="28">
                  <c:v>3151</c:v>
                </c:pt>
                <c:pt idx="29">
                  <c:v>3502</c:v>
                </c:pt>
                <c:pt idx="30">
                  <c:v>3198</c:v>
                </c:pt>
                <c:pt idx="31">
                  <c:v>3604</c:v>
                </c:pt>
                <c:pt idx="32">
                  <c:v>3264</c:v>
                </c:pt>
                <c:pt idx="33">
                  <c:v>3595</c:v>
                </c:pt>
                <c:pt idx="34">
                  <c:v>4150</c:v>
                </c:pt>
                <c:pt idx="35">
                  <c:v>3303</c:v>
                </c:pt>
                <c:pt idx="36">
                  <c:v>3857</c:v>
                </c:pt>
                <c:pt idx="37">
                  <c:v>3682</c:v>
                </c:pt>
                <c:pt idx="38">
                  <c:v>3393</c:v>
                </c:pt>
                <c:pt idx="39">
                  <c:v>3085</c:v>
                </c:pt>
                <c:pt idx="40">
                  <c:v>2410</c:v>
                </c:pt>
                <c:pt idx="41">
                  <c:v>2908</c:v>
                </c:pt>
                <c:pt idx="42">
                  <c:v>2775</c:v>
                </c:pt>
                <c:pt idx="43">
                  <c:v>2650</c:v>
                </c:pt>
                <c:pt idx="44">
                  <c:v>2675</c:v>
                </c:pt>
                <c:pt idx="45">
                  <c:v>2252</c:v>
                </c:pt>
                <c:pt idx="46">
                  <c:v>2693</c:v>
                </c:pt>
                <c:pt idx="47">
                  <c:v>2462</c:v>
                </c:pt>
                <c:pt idx="48">
                  <c:v>2379</c:v>
                </c:pt>
                <c:pt idx="49">
                  <c:v>2411</c:v>
                </c:pt>
                <c:pt idx="50">
                  <c:v>2192</c:v>
                </c:pt>
                <c:pt idx="51">
                  <c:v>2077</c:v>
                </c:pt>
              </c:numCache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97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"/>
          <c:y val="0.95125"/>
          <c:w val="0.10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01 - São Paulo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725"/>
          <c:w val="0.7752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Consolidado 2010'!$B$170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2010'!$A$171:$A$174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2010'!$B$171:$B$174</c:f>
              <c:numCache>
                <c:ptCount val="4"/>
                <c:pt idx="0">
                  <c:v>3823</c:v>
                </c:pt>
                <c:pt idx="1">
                  <c:v>2300</c:v>
                </c:pt>
                <c:pt idx="2">
                  <c:v>2076</c:v>
                </c:pt>
                <c:pt idx="3">
                  <c:v>1470</c:v>
                </c:pt>
              </c:numCache>
            </c:numRef>
          </c:val>
        </c:ser>
        <c:ser>
          <c:idx val="1"/>
          <c:order val="1"/>
          <c:tx>
            <c:strRef>
              <c:f>'GVE 01 Capital Consolidado 2010'!$C$170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2010'!$A$171:$A$174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2010'!$C$171:$C$174</c:f>
              <c:numCache>
                <c:ptCount val="4"/>
                <c:pt idx="0">
                  <c:v>13246</c:v>
                </c:pt>
                <c:pt idx="1">
                  <c:v>11403</c:v>
                </c:pt>
                <c:pt idx="2">
                  <c:v>9811</c:v>
                </c:pt>
                <c:pt idx="3">
                  <c:v>5316</c:v>
                </c:pt>
              </c:numCache>
            </c:numRef>
          </c:val>
        </c:ser>
        <c:ser>
          <c:idx val="2"/>
          <c:order val="2"/>
          <c:tx>
            <c:strRef>
              <c:f>'GVE 01 Capital Consolidado 2010'!$D$170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2010'!$A$171:$A$174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2010'!$D$171:$D$174</c:f>
              <c:numCache>
                <c:ptCount val="4"/>
                <c:pt idx="0">
                  <c:v>5666</c:v>
                </c:pt>
                <c:pt idx="1">
                  <c:v>5712</c:v>
                </c:pt>
                <c:pt idx="2">
                  <c:v>5822</c:v>
                </c:pt>
                <c:pt idx="3">
                  <c:v>3464</c:v>
                </c:pt>
              </c:numCache>
            </c:numRef>
          </c:val>
        </c:ser>
        <c:ser>
          <c:idx val="3"/>
          <c:order val="3"/>
          <c:tx>
            <c:strRef>
              <c:f>'GVE 01 Capital Consolidado 2010'!$E$170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2010'!$A$171:$A$174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2010'!$E$171:$E$174</c:f>
              <c:numCache>
                <c:ptCount val="4"/>
                <c:pt idx="0">
                  <c:v>40047</c:v>
                </c:pt>
                <c:pt idx="1">
                  <c:v>25714</c:v>
                </c:pt>
                <c:pt idx="2">
                  <c:v>28326</c:v>
                </c:pt>
                <c:pt idx="3">
                  <c:v>22342</c:v>
                </c:pt>
              </c:numCache>
            </c:numRef>
          </c:val>
        </c:ser>
        <c:ser>
          <c:idx val="4"/>
          <c:order val="4"/>
          <c:tx>
            <c:strRef>
              <c:f>'GVE 01 Capital Consolidado 2010'!$F$170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2010'!$A$171:$A$174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2010'!$F$171:$F$174</c:f>
              <c:numCache>
                <c:ptCount val="4"/>
                <c:pt idx="0">
                  <c:v>1413</c:v>
                </c:pt>
                <c:pt idx="1">
                  <c:v>602</c:v>
                </c:pt>
                <c:pt idx="2">
                  <c:v>299</c:v>
                </c:pt>
                <c:pt idx="3">
                  <c:v>377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22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31775"/>
          <c:w val="0.083"/>
          <c:h val="0.2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1"/>
  <sheetViews>
    <sheetView tabSelected="1" zoomScale="75" zoomScaleNormal="75" zoomScalePageLayoutView="0" workbookViewId="0" topLeftCell="A1">
      <selection activeCell="B39" sqref="B39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64" customWidth="1"/>
    <col min="17" max="54" width="9.140625" style="1" customWidth="1"/>
    <col min="55" max="55" width="0.13671875" style="1" customWidth="1"/>
    <col min="56" max="16384" width="9.140625" style="1" customWidth="1"/>
  </cols>
  <sheetData>
    <row r="1" spans="1:7" ht="12.75">
      <c r="A1" s="2"/>
      <c r="B1" s="3" t="s">
        <v>0</v>
      </c>
      <c r="G1" s="10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5"/>
      <c r="B10" s="115"/>
    </row>
    <row r="11" spans="1:16" s="4" customFormat="1" ht="11.25">
      <c r="A11" s="4" t="s">
        <v>9</v>
      </c>
      <c r="P11" s="84"/>
    </row>
    <row r="12" ht="12" thickBot="1"/>
    <row r="13" spans="1:56" ht="15.75" customHeight="1" thickBot="1">
      <c r="A13" s="116" t="s">
        <v>10</v>
      </c>
      <c r="B13" s="104" t="s">
        <v>11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89"/>
      <c r="BC13" s="88"/>
      <c r="BD13" s="10"/>
    </row>
    <row r="14" spans="1:56" ht="12" thickBot="1">
      <c r="A14" s="117"/>
      <c r="B14" s="54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2" t="s">
        <v>12</v>
      </c>
      <c r="BC14" s="12"/>
      <c r="BD14" s="10"/>
    </row>
    <row r="15" spans="1:56" ht="15.75" customHeight="1" thickBot="1">
      <c r="A15" s="55" t="s">
        <v>13</v>
      </c>
      <c r="B15" s="49">
        <v>4602</v>
      </c>
      <c r="C15" s="13">
        <v>5256</v>
      </c>
      <c r="D15" s="13">
        <v>5525</v>
      </c>
      <c r="E15" s="13">
        <v>5632</v>
      </c>
      <c r="F15" s="13">
        <v>5272</v>
      </c>
      <c r="G15" s="13">
        <v>5928</v>
      </c>
      <c r="H15" s="13">
        <v>5692</v>
      </c>
      <c r="I15" s="13">
        <v>5497</v>
      </c>
      <c r="J15" s="13">
        <v>4550</v>
      </c>
      <c r="K15" s="13">
        <v>4586</v>
      </c>
      <c r="L15" s="13">
        <v>4005</v>
      </c>
      <c r="M15" s="13">
        <v>4063</v>
      </c>
      <c r="N15" s="13">
        <v>3587</v>
      </c>
      <c r="O15" s="14">
        <v>3525</v>
      </c>
      <c r="P15" s="14">
        <v>3327</v>
      </c>
      <c r="Q15" s="14">
        <v>3307</v>
      </c>
      <c r="R15" s="14">
        <v>3403</v>
      </c>
      <c r="S15" s="14">
        <v>3401</v>
      </c>
      <c r="T15" s="14">
        <v>3402</v>
      </c>
      <c r="U15" s="14">
        <v>3475</v>
      </c>
      <c r="V15" s="14">
        <v>3828</v>
      </c>
      <c r="W15" s="14">
        <v>3161</v>
      </c>
      <c r="X15" s="14">
        <v>3177</v>
      </c>
      <c r="Y15" s="14">
        <v>3667</v>
      </c>
      <c r="Z15" s="14">
        <v>4013</v>
      </c>
      <c r="AA15" s="14">
        <v>4045</v>
      </c>
      <c r="AB15" s="14">
        <v>4078</v>
      </c>
      <c r="AC15" s="14">
        <v>3557</v>
      </c>
      <c r="AD15" s="14">
        <v>3151</v>
      </c>
      <c r="AE15" s="14">
        <v>3502</v>
      </c>
      <c r="AF15" s="14">
        <v>3198</v>
      </c>
      <c r="AG15" s="14">
        <v>3604</v>
      </c>
      <c r="AH15" s="14">
        <v>3264</v>
      </c>
      <c r="AI15" s="14">
        <v>3595</v>
      </c>
      <c r="AJ15" s="14">
        <v>4150</v>
      </c>
      <c r="AK15" s="14">
        <v>3303</v>
      </c>
      <c r="AL15" s="14">
        <v>3857</v>
      </c>
      <c r="AM15" s="14">
        <v>3682</v>
      </c>
      <c r="AN15" s="14">
        <v>3393</v>
      </c>
      <c r="AO15" s="14">
        <v>3085</v>
      </c>
      <c r="AP15" s="14">
        <v>2410</v>
      </c>
      <c r="AQ15" s="14">
        <v>2908</v>
      </c>
      <c r="AR15" s="14">
        <v>2775</v>
      </c>
      <c r="AS15" s="14">
        <v>2650</v>
      </c>
      <c r="AT15" s="14">
        <v>2675</v>
      </c>
      <c r="AU15" s="14">
        <v>2252</v>
      </c>
      <c r="AV15" s="14">
        <v>2693</v>
      </c>
      <c r="AW15" s="14">
        <v>2462</v>
      </c>
      <c r="AX15" s="14">
        <v>2379</v>
      </c>
      <c r="AY15" s="14">
        <v>2411</v>
      </c>
      <c r="AZ15" s="14">
        <v>2192</v>
      </c>
      <c r="BA15" s="14">
        <v>2077</v>
      </c>
      <c r="BB15" s="96">
        <f>SUM(B15:BA15)</f>
        <v>189229</v>
      </c>
      <c r="BC15" s="15"/>
      <c r="BD15" s="16"/>
    </row>
    <row r="16" spans="1:54" s="4" customFormat="1" ht="12" thickBot="1">
      <c r="A16" s="56" t="s">
        <v>14</v>
      </c>
      <c r="B16" s="36">
        <f aca="true" t="shared" si="0" ref="B16:AG16">SUM(B15)</f>
        <v>4602</v>
      </c>
      <c r="C16" s="17">
        <f t="shared" si="0"/>
        <v>5256</v>
      </c>
      <c r="D16" s="17">
        <f t="shared" si="0"/>
        <v>5525</v>
      </c>
      <c r="E16" s="17">
        <f t="shared" si="0"/>
        <v>5632</v>
      </c>
      <c r="F16" s="17">
        <f t="shared" si="0"/>
        <v>5272</v>
      </c>
      <c r="G16" s="17">
        <f t="shared" si="0"/>
        <v>5928</v>
      </c>
      <c r="H16" s="17">
        <f t="shared" si="0"/>
        <v>5692</v>
      </c>
      <c r="I16" s="17">
        <f t="shared" si="0"/>
        <v>5497</v>
      </c>
      <c r="J16" s="17">
        <f t="shared" si="0"/>
        <v>4550</v>
      </c>
      <c r="K16" s="17">
        <f t="shared" si="0"/>
        <v>4586</v>
      </c>
      <c r="L16" s="17">
        <f t="shared" si="0"/>
        <v>4005</v>
      </c>
      <c r="M16" s="17">
        <f t="shared" si="0"/>
        <v>4063</v>
      </c>
      <c r="N16" s="17">
        <f t="shared" si="0"/>
        <v>3587</v>
      </c>
      <c r="O16" s="17">
        <f t="shared" si="0"/>
        <v>3525</v>
      </c>
      <c r="P16" s="17">
        <f t="shared" si="0"/>
        <v>3327</v>
      </c>
      <c r="Q16" s="17">
        <f t="shared" si="0"/>
        <v>3307</v>
      </c>
      <c r="R16" s="17">
        <f t="shared" si="0"/>
        <v>3403</v>
      </c>
      <c r="S16" s="17">
        <f t="shared" si="0"/>
        <v>3401</v>
      </c>
      <c r="T16" s="17">
        <f t="shared" si="0"/>
        <v>3402</v>
      </c>
      <c r="U16" s="17">
        <f t="shared" si="0"/>
        <v>3475</v>
      </c>
      <c r="V16" s="17">
        <f t="shared" si="0"/>
        <v>3828</v>
      </c>
      <c r="W16" s="17">
        <f t="shared" si="0"/>
        <v>3161</v>
      </c>
      <c r="X16" s="17">
        <f t="shared" si="0"/>
        <v>3177</v>
      </c>
      <c r="Y16" s="17">
        <f t="shared" si="0"/>
        <v>3667</v>
      </c>
      <c r="Z16" s="17">
        <f t="shared" si="0"/>
        <v>4013</v>
      </c>
      <c r="AA16" s="17">
        <f t="shared" si="0"/>
        <v>4045</v>
      </c>
      <c r="AB16" s="17">
        <f t="shared" si="0"/>
        <v>4078</v>
      </c>
      <c r="AC16" s="17">
        <f t="shared" si="0"/>
        <v>3557</v>
      </c>
      <c r="AD16" s="17">
        <f t="shared" si="0"/>
        <v>3151</v>
      </c>
      <c r="AE16" s="17">
        <f t="shared" si="0"/>
        <v>3502</v>
      </c>
      <c r="AF16" s="17">
        <f t="shared" si="0"/>
        <v>3198</v>
      </c>
      <c r="AG16" s="17">
        <f t="shared" si="0"/>
        <v>3604</v>
      </c>
      <c r="AH16" s="17">
        <f aca="true" t="shared" si="1" ref="AH16:BA16">SUM(AH15)</f>
        <v>3264</v>
      </c>
      <c r="AI16" s="17">
        <f t="shared" si="1"/>
        <v>3595</v>
      </c>
      <c r="AJ16" s="17">
        <f t="shared" si="1"/>
        <v>4150</v>
      </c>
      <c r="AK16" s="17">
        <f t="shared" si="1"/>
        <v>3303</v>
      </c>
      <c r="AL16" s="17">
        <f t="shared" si="1"/>
        <v>3857</v>
      </c>
      <c r="AM16" s="17">
        <f t="shared" si="1"/>
        <v>3682</v>
      </c>
      <c r="AN16" s="17">
        <f t="shared" si="1"/>
        <v>3393</v>
      </c>
      <c r="AO16" s="17">
        <f t="shared" si="1"/>
        <v>3085</v>
      </c>
      <c r="AP16" s="17">
        <f t="shared" si="1"/>
        <v>2410</v>
      </c>
      <c r="AQ16" s="17">
        <f t="shared" si="1"/>
        <v>2908</v>
      </c>
      <c r="AR16" s="17">
        <f t="shared" si="1"/>
        <v>2775</v>
      </c>
      <c r="AS16" s="17">
        <f t="shared" si="1"/>
        <v>2650</v>
      </c>
      <c r="AT16" s="17">
        <f t="shared" si="1"/>
        <v>2675</v>
      </c>
      <c r="AU16" s="17">
        <f t="shared" si="1"/>
        <v>2252</v>
      </c>
      <c r="AV16" s="17">
        <f t="shared" si="1"/>
        <v>2693</v>
      </c>
      <c r="AW16" s="17">
        <f t="shared" si="1"/>
        <v>2462</v>
      </c>
      <c r="AX16" s="17">
        <f t="shared" si="1"/>
        <v>2379</v>
      </c>
      <c r="AY16" s="17">
        <f t="shared" si="1"/>
        <v>2411</v>
      </c>
      <c r="AZ16" s="17">
        <f t="shared" si="1"/>
        <v>2192</v>
      </c>
      <c r="BA16" s="17">
        <f t="shared" si="1"/>
        <v>2077</v>
      </c>
      <c r="BB16" s="97">
        <f>SUM(B16:BA16)</f>
        <v>189229</v>
      </c>
    </row>
    <row r="17" ht="11.25">
      <c r="A17" s="18" t="s">
        <v>15</v>
      </c>
    </row>
    <row r="20" spans="1:11" ht="11.25">
      <c r="A20" s="8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" thickBo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7" ht="17.25" customHeight="1" thickBot="1">
      <c r="A22" s="118" t="s">
        <v>17</v>
      </c>
      <c r="B22" s="106" t="s">
        <v>18</v>
      </c>
      <c r="C22" s="106"/>
      <c r="D22" s="106"/>
      <c r="E22" s="106"/>
      <c r="F22" s="106"/>
      <c r="G22" s="106"/>
      <c r="H22" s="106" t="s">
        <v>19</v>
      </c>
      <c r="I22" s="106"/>
      <c r="J22" s="106"/>
      <c r="K22" s="106"/>
      <c r="L22" s="106"/>
      <c r="M22" s="106" t="s">
        <v>20</v>
      </c>
      <c r="N22" s="106" t="s">
        <v>21</v>
      </c>
      <c r="O22" s="107" t="s">
        <v>22</v>
      </c>
      <c r="P22" s="113" t="s">
        <v>56</v>
      </c>
      <c r="Q22" s="113" t="s">
        <v>57</v>
      </c>
    </row>
    <row r="23" spans="1:17" ht="17.25" customHeight="1" thickBot="1">
      <c r="A23" s="119"/>
      <c r="B23" s="20" t="s">
        <v>23</v>
      </c>
      <c r="C23" s="21" t="s">
        <v>24</v>
      </c>
      <c r="D23" s="21" t="s">
        <v>25</v>
      </c>
      <c r="E23" s="21" t="s">
        <v>26</v>
      </c>
      <c r="F23" s="22" t="s">
        <v>27</v>
      </c>
      <c r="G23" s="19" t="s">
        <v>12</v>
      </c>
      <c r="H23" s="20" t="s">
        <v>28</v>
      </c>
      <c r="I23" s="21" t="s">
        <v>29</v>
      </c>
      <c r="J23" s="21" t="s">
        <v>30</v>
      </c>
      <c r="K23" s="22" t="s">
        <v>27</v>
      </c>
      <c r="L23" s="19" t="s">
        <v>12</v>
      </c>
      <c r="M23" s="106"/>
      <c r="N23" s="106"/>
      <c r="O23" s="108"/>
      <c r="P23" s="114"/>
      <c r="Q23" s="114"/>
    </row>
    <row r="24" spans="1:17" ht="11.25">
      <c r="A24" s="23">
        <v>1</v>
      </c>
      <c r="B24" s="13">
        <v>254</v>
      </c>
      <c r="C24" s="13">
        <v>857</v>
      </c>
      <c r="D24" s="13">
        <v>513</v>
      </c>
      <c r="E24" s="13">
        <v>2871</v>
      </c>
      <c r="F24" s="13">
        <v>107</v>
      </c>
      <c r="G24" s="24">
        <v>4602</v>
      </c>
      <c r="H24" s="13">
        <v>1920</v>
      </c>
      <c r="I24" s="13">
        <v>622</v>
      </c>
      <c r="J24" s="13">
        <v>1949</v>
      </c>
      <c r="K24" s="13">
        <v>111</v>
      </c>
      <c r="L24" s="24">
        <v>4602</v>
      </c>
      <c r="M24" s="25">
        <v>159</v>
      </c>
      <c r="N24" s="25">
        <v>85</v>
      </c>
      <c r="O24" s="57">
        <v>53.46</v>
      </c>
      <c r="P24" s="85">
        <v>397</v>
      </c>
      <c r="Q24" s="58">
        <f>(M24*100/P24)</f>
        <v>40.050377833753146</v>
      </c>
    </row>
    <row r="25" spans="1:17" ht="11.25">
      <c r="A25" s="25">
        <v>2</v>
      </c>
      <c r="B25" s="13">
        <v>316</v>
      </c>
      <c r="C25" s="13">
        <v>959</v>
      </c>
      <c r="D25" s="13">
        <v>474</v>
      </c>
      <c r="E25" s="13">
        <v>3288</v>
      </c>
      <c r="F25" s="13">
        <v>219</v>
      </c>
      <c r="G25" s="24">
        <v>5256</v>
      </c>
      <c r="H25" s="13">
        <v>2184</v>
      </c>
      <c r="I25" s="13">
        <v>722</v>
      </c>
      <c r="J25" s="13">
        <v>2169</v>
      </c>
      <c r="K25" s="13">
        <v>181</v>
      </c>
      <c r="L25" s="24">
        <v>5256</v>
      </c>
      <c r="M25" s="25">
        <v>159</v>
      </c>
      <c r="N25" s="25">
        <v>91</v>
      </c>
      <c r="O25" s="57">
        <v>57.23</v>
      </c>
      <c r="P25" s="86">
        <v>397</v>
      </c>
      <c r="Q25" s="59">
        <f aca="true" t="shared" si="2" ref="Q25:Q77">(M25*100/P25)</f>
        <v>40.050377833753146</v>
      </c>
    </row>
    <row r="26" spans="1:17" ht="11.25">
      <c r="A26" s="25">
        <v>3</v>
      </c>
      <c r="B26" s="13">
        <v>309</v>
      </c>
      <c r="C26" s="13">
        <v>908</v>
      </c>
      <c r="D26" s="13">
        <v>434</v>
      </c>
      <c r="E26" s="13">
        <v>3704</v>
      </c>
      <c r="F26" s="13">
        <v>170</v>
      </c>
      <c r="G26" s="24">
        <v>5525</v>
      </c>
      <c r="H26" s="13">
        <v>2380</v>
      </c>
      <c r="I26" s="13">
        <v>628</v>
      </c>
      <c r="J26" s="13">
        <v>2410</v>
      </c>
      <c r="K26" s="13">
        <v>107</v>
      </c>
      <c r="L26" s="24">
        <v>5525</v>
      </c>
      <c r="M26" s="25">
        <v>159</v>
      </c>
      <c r="N26" s="25">
        <v>90</v>
      </c>
      <c r="O26" s="57">
        <v>56.6</v>
      </c>
      <c r="P26" s="86">
        <v>397</v>
      </c>
      <c r="Q26" s="59">
        <f t="shared" si="2"/>
        <v>40.050377833753146</v>
      </c>
    </row>
    <row r="27" spans="1:17" ht="11.25">
      <c r="A27" s="25">
        <v>4</v>
      </c>
      <c r="B27" s="13">
        <v>327</v>
      </c>
      <c r="C27" s="13">
        <v>966</v>
      </c>
      <c r="D27" s="13">
        <v>444</v>
      </c>
      <c r="E27" s="13">
        <v>3749</v>
      </c>
      <c r="F27" s="13">
        <v>146</v>
      </c>
      <c r="G27" s="24">
        <v>5632</v>
      </c>
      <c r="H27" s="13">
        <v>2383</v>
      </c>
      <c r="I27" s="13">
        <v>772</v>
      </c>
      <c r="J27" s="13">
        <v>2328</v>
      </c>
      <c r="K27" s="13">
        <v>149</v>
      </c>
      <c r="L27" s="24">
        <v>5632</v>
      </c>
      <c r="M27" s="25">
        <v>159</v>
      </c>
      <c r="N27" s="25">
        <v>94</v>
      </c>
      <c r="O27" s="57">
        <v>59.12</v>
      </c>
      <c r="P27" s="86">
        <v>397</v>
      </c>
      <c r="Q27" s="59">
        <f t="shared" si="2"/>
        <v>40.050377833753146</v>
      </c>
    </row>
    <row r="28" spans="1:17" ht="11.25">
      <c r="A28" s="25">
        <v>5</v>
      </c>
      <c r="B28" s="13">
        <v>282</v>
      </c>
      <c r="C28" s="13">
        <v>950</v>
      </c>
      <c r="D28" s="13">
        <v>487</v>
      </c>
      <c r="E28" s="13">
        <v>3324</v>
      </c>
      <c r="F28" s="13">
        <v>229</v>
      </c>
      <c r="G28" s="24">
        <v>5272</v>
      </c>
      <c r="H28" s="13">
        <v>2288</v>
      </c>
      <c r="I28" s="13">
        <v>728</v>
      </c>
      <c r="J28" s="13">
        <v>2107</v>
      </c>
      <c r="K28" s="13">
        <v>149</v>
      </c>
      <c r="L28" s="24">
        <v>5272</v>
      </c>
      <c r="M28" s="25">
        <v>159</v>
      </c>
      <c r="N28" s="25">
        <v>96</v>
      </c>
      <c r="O28" s="57">
        <v>60.38</v>
      </c>
      <c r="P28" s="86">
        <v>397</v>
      </c>
      <c r="Q28" s="59">
        <f t="shared" si="2"/>
        <v>40.050377833753146</v>
      </c>
    </row>
    <row r="29" spans="1:17" ht="11.25">
      <c r="A29" s="25">
        <v>6</v>
      </c>
      <c r="B29" s="13">
        <v>419</v>
      </c>
      <c r="C29" s="13">
        <v>1169</v>
      </c>
      <c r="D29" s="13">
        <v>454</v>
      </c>
      <c r="E29" s="13">
        <v>3866</v>
      </c>
      <c r="F29" s="13">
        <v>20</v>
      </c>
      <c r="G29" s="24">
        <v>5928</v>
      </c>
      <c r="H29" s="13">
        <v>2377</v>
      </c>
      <c r="I29" s="13">
        <v>835</v>
      </c>
      <c r="J29" s="13">
        <v>2531</v>
      </c>
      <c r="K29" s="13">
        <v>185</v>
      </c>
      <c r="L29" s="24">
        <v>5928</v>
      </c>
      <c r="M29" s="25">
        <v>159</v>
      </c>
      <c r="N29" s="25">
        <v>87</v>
      </c>
      <c r="O29" s="57">
        <v>54.72</v>
      </c>
      <c r="P29" s="86">
        <v>397</v>
      </c>
      <c r="Q29" s="59">
        <f t="shared" si="2"/>
        <v>40.050377833753146</v>
      </c>
    </row>
    <row r="30" spans="1:17" ht="11.25">
      <c r="A30" s="25">
        <v>7</v>
      </c>
      <c r="B30" s="13">
        <v>405</v>
      </c>
      <c r="C30" s="13">
        <v>1171</v>
      </c>
      <c r="D30" s="13">
        <v>488</v>
      </c>
      <c r="E30" s="13">
        <v>3554</v>
      </c>
      <c r="F30" s="13">
        <v>74</v>
      </c>
      <c r="G30" s="24">
        <v>5692</v>
      </c>
      <c r="H30" s="13">
        <v>2742</v>
      </c>
      <c r="I30" s="13">
        <v>681</v>
      </c>
      <c r="J30" s="13">
        <v>2110</v>
      </c>
      <c r="K30" s="13">
        <v>159</v>
      </c>
      <c r="L30" s="24">
        <v>5692</v>
      </c>
      <c r="M30" s="25">
        <v>159</v>
      </c>
      <c r="N30" s="25">
        <v>90</v>
      </c>
      <c r="O30" s="57">
        <v>56.6</v>
      </c>
      <c r="P30" s="86">
        <v>397</v>
      </c>
      <c r="Q30" s="59">
        <f t="shared" si="2"/>
        <v>40.050377833753146</v>
      </c>
    </row>
    <row r="31" spans="1:17" ht="11.25">
      <c r="A31" s="25">
        <v>8</v>
      </c>
      <c r="B31" s="13">
        <v>374</v>
      </c>
      <c r="C31" s="13">
        <v>1166</v>
      </c>
      <c r="D31" s="13">
        <v>503</v>
      </c>
      <c r="E31" s="13">
        <v>3413</v>
      </c>
      <c r="F31" s="13">
        <v>41</v>
      </c>
      <c r="G31" s="24">
        <v>5497</v>
      </c>
      <c r="H31" s="13">
        <v>2648</v>
      </c>
      <c r="I31" s="13">
        <v>766</v>
      </c>
      <c r="J31" s="13">
        <v>1951</v>
      </c>
      <c r="K31" s="13">
        <v>132</v>
      </c>
      <c r="L31" s="24">
        <v>5497</v>
      </c>
      <c r="M31" s="25">
        <v>159</v>
      </c>
      <c r="N31" s="25">
        <v>94</v>
      </c>
      <c r="O31" s="57">
        <v>59.12</v>
      </c>
      <c r="P31" s="86">
        <v>397</v>
      </c>
      <c r="Q31" s="59">
        <f t="shared" si="2"/>
        <v>40.050377833753146</v>
      </c>
    </row>
    <row r="32" spans="1:17" ht="11.25">
      <c r="A32" s="25">
        <v>9</v>
      </c>
      <c r="B32" s="13">
        <v>255</v>
      </c>
      <c r="C32" s="13">
        <v>1061</v>
      </c>
      <c r="D32" s="13">
        <v>414</v>
      </c>
      <c r="E32" s="13">
        <v>2788</v>
      </c>
      <c r="F32" s="13">
        <v>32</v>
      </c>
      <c r="G32" s="24">
        <v>4550</v>
      </c>
      <c r="H32" s="13">
        <v>2359</v>
      </c>
      <c r="I32" s="13">
        <v>703</v>
      </c>
      <c r="J32" s="13">
        <v>1426</v>
      </c>
      <c r="K32" s="13">
        <v>62</v>
      </c>
      <c r="L32" s="24">
        <v>4550</v>
      </c>
      <c r="M32" s="25">
        <v>159</v>
      </c>
      <c r="N32" s="25">
        <v>92</v>
      </c>
      <c r="O32" s="57">
        <v>57.86</v>
      </c>
      <c r="P32" s="86">
        <v>397</v>
      </c>
      <c r="Q32" s="59">
        <f t="shared" si="2"/>
        <v>40.050377833753146</v>
      </c>
    </row>
    <row r="33" spans="1:17" ht="11.25">
      <c r="A33" s="25">
        <v>10</v>
      </c>
      <c r="B33" s="13">
        <v>246</v>
      </c>
      <c r="C33" s="13">
        <v>1171</v>
      </c>
      <c r="D33" s="13">
        <v>390</v>
      </c>
      <c r="E33" s="13">
        <v>2757</v>
      </c>
      <c r="F33" s="13">
        <v>22</v>
      </c>
      <c r="G33" s="24">
        <v>4586</v>
      </c>
      <c r="H33" s="13">
        <v>2365</v>
      </c>
      <c r="I33" s="13">
        <v>605</v>
      </c>
      <c r="J33" s="13">
        <v>1550</v>
      </c>
      <c r="K33" s="13">
        <v>66</v>
      </c>
      <c r="L33" s="24">
        <v>4586</v>
      </c>
      <c r="M33" s="25">
        <v>159</v>
      </c>
      <c r="N33" s="25">
        <v>91</v>
      </c>
      <c r="O33" s="57">
        <v>57.23</v>
      </c>
      <c r="P33" s="86">
        <v>397</v>
      </c>
      <c r="Q33" s="59">
        <f t="shared" si="2"/>
        <v>40.050377833753146</v>
      </c>
    </row>
    <row r="34" spans="1:17" ht="11.25">
      <c r="A34" s="25">
        <v>11</v>
      </c>
      <c r="B34" s="13">
        <v>220</v>
      </c>
      <c r="C34" s="13">
        <v>1018</v>
      </c>
      <c r="D34" s="13">
        <v>350</v>
      </c>
      <c r="E34" s="13">
        <v>2377</v>
      </c>
      <c r="F34" s="13">
        <v>40</v>
      </c>
      <c r="G34" s="24">
        <v>4005</v>
      </c>
      <c r="H34" s="13">
        <v>2045</v>
      </c>
      <c r="I34" s="13">
        <v>540</v>
      </c>
      <c r="J34" s="13">
        <v>1335</v>
      </c>
      <c r="K34" s="13">
        <v>85</v>
      </c>
      <c r="L34" s="24">
        <v>4005</v>
      </c>
      <c r="M34" s="25">
        <v>159</v>
      </c>
      <c r="N34" s="25">
        <v>93</v>
      </c>
      <c r="O34" s="57">
        <v>58.49</v>
      </c>
      <c r="P34" s="86">
        <v>397</v>
      </c>
      <c r="Q34" s="59">
        <f t="shared" si="2"/>
        <v>40.050377833753146</v>
      </c>
    </row>
    <row r="35" spans="1:17" ht="11.25">
      <c r="A35" s="25">
        <v>12</v>
      </c>
      <c r="B35" s="13">
        <v>212</v>
      </c>
      <c r="C35" s="13">
        <v>969</v>
      </c>
      <c r="D35" s="13">
        <v>374</v>
      </c>
      <c r="E35" s="13">
        <v>2376</v>
      </c>
      <c r="F35" s="13">
        <v>132</v>
      </c>
      <c r="G35" s="24">
        <v>4063</v>
      </c>
      <c r="H35" s="13">
        <v>2009</v>
      </c>
      <c r="I35" s="13">
        <v>583</v>
      </c>
      <c r="J35" s="13">
        <v>1406</v>
      </c>
      <c r="K35" s="13">
        <v>65</v>
      </c>
      <c r="L35" s="24">
        <v>4063</v>
      </c>
      <c r="M35" s="25">
        <v>159</v>
      </c>
      <c r="N35" s="25">
        <v>94</v>
      </c>
      <c r="O35" s="57">
        <v>59.12</v>
      </c>
      <c r="P35" s="86">
        <v>397</v>
      </c>
      <c r="Q35" s="59">
        <f t="shared" si="2"/>
        <v>40.050377833753146</v>
      </c>
    </row>
    <row r="36" spans="1:17" ht="14.25" customHeight="1">
      <c r="A36" s="25">
        <v>13</v>
      </c>
      <c r="B36" s="13">
        <v>204</v>
      </c>
      <c r="C36" s="13">
        <v>881</v>
      </c>
      <c r="D36" s="13">
        <v>341</v>
      </c>
      <c r="E36" s="13">
        <v>1980</v>
      </c>
      <c r="F36" s="13">
        <v>181</v>
      </c>
      <c r="G36" s="24">
        <v>3587</v>
      </c>
      <c r="H36" s="13">
        <v>1744</v>
      </c>
      <c r="I36" s="13">
        <v>523</v>
      </c>
      <c r="J36" s="13">
        <v>1244</v>
      </c>
      <c r="K36" s="13">
        <v>76</v>
      </c>
      <c r="L36" s="24">
        <v>3587</v>
      </c>
      <c r="M36" s="25">
        <v>159</v>
      </c>
      <c r="N36" s="25">
        <v>92</v>
      </c>
      <c r="O36" s="57">
        <v>57.86</v>
      </c>
      <c r="P36" s="86">
        <v>397</v>
      </c>
      <c r="Q36" s="59">
        <f t="shared" si="2"/>
        <v>40.050377833753146</v>
      </c>
    </row>
    <row r="37" spans="1:17" ht="17.25" customHeight="1">
      <c r="A37" s="25">
        <v>14</v>
      </c>
      <c r="B37" s="26">
        <v>198</v>
      </c>
      <c r="C37" s="27">
        <v>831</v>
      </c>
      <c r="D37" s="27">
        <v>414</v>
      </c>
      <c r="E37" s="27">
        <v>2079</v>
      </c>
      <c r="F37" s="28">
        <v>3</v>
      </c>
      <c r="G37" s="24">
        <v>3525</v>
      </c>
      <c r="H37" s="26">
        <v>1746</v>
      </c>
      <c r="I37" s="27">
        <v>517</v>
      </c>
      <c r="J37" s="27">
        <v>1173</v>
      </c>
      <c r="K37" s="28">
        <v>89</v>
      </c>
      <c r="L37" s="24">
        <v>3525</v>
      </c>
      <c r="M37" s="25">
        <v>159</v>
      </c>
      <c r="N37" s="25">
        <v>97</v>
      </c>
      <c r="O37" s="57">
        <v>61.01</v>
      </c>
      <c r="P37" s="86">
        <v>397</v>
      </c>
      <c r="Q37" s="59">
        <f t="shared" si="2"/>
        <v>40.050377833753146</v>
      </c>
    </row>
    <row r="38" spans="1:17" ht="17.25" customHeight="1">
      <c r="A38" s="25">
        <v>15</v>
      </c>
      <c r="B38" s="26">
        <v>198</v>
      </c>
      <c r="C38" s="27">
        <v>824</v>
      </c>
      <c r="D38" s="27">
        <v>350</v>
      </c>
      <c r="E38" s="27">
        <v>1852</v>
      </c>
      <c r="F38" s="28">
        <v>103</v>
      </c>
      <c r="G38" s="24">
        <v>3327</v>
      </c>
      <c r="H38" s="26">
        <v>1673</v>
      </c>
      <c r="I38" s="27">
        <v>424</v>
      </c>
      <c r="J38" s="27">
        <v>1107</v>
      </c>
      <c r="K38" s="28">
        <v>123</v>
      </c>
      <c r="L38" s="24">
        <v>3327</v>
      </c>
      <c r="M38" s="25">
        <v>159</v>
      </c>
      <c r="N38" s="25">
        <v>96</v>
      </c>
      <c r="O38" s="57">
        <v>60.38</v>
      </c>
      <c r="P38" s="86">
        <v>397</v>
      </c>
      <c r="Q38" s="59">
        <f t="shared" si="2"/>
        <v>40.050377833753146</v>
      </c>
    </row>
    <row r="39" spans="1:17" ht="17.25" customHeight="1">
      <c r="A39" s="25">
        <v>16</v>
      </c>
      <c r="B39" s="26">
        <v>192</v>
      </c>
      <c r="C39" s="27">
        <v>790</v>
      </c>
      <c r="D39" s="27">
        <v>373</v>
      </c>
      <c r="E39" s="27">
        <v>1919</v>
      </c>
      <c r="F39" s="28">
        <v>33</v>
      </c>
      <c r="G39" s="24">
        <v>3307</v>
      </c>
      <c r="H39" s="26">
        <v>1632</v>
      </c>
      <c r="I39" s="27">
        <v>491</v>
      </c>
      <c r="J39" s="27">
        <v>1133</v>
      </c>
      <c r="K39" s="28">
        <v>51</v>
      </c>
      <c r="L39" s="24">
        <v>3307</v>
      </c>
      <c r="M39" s="25">
        <v>159</v>
      </c>
      <c r="N39" s="25">
        <v>93</v>
      </c>
      <c r="O39" s="57">
        <v>58.49</v>
      </c>
      <c r="P39" s="86">
        <v>397</v>
      </c>
      <c r="Q39" s="59">
        <f t="shared" si="2"/>
        <v>40.050377833753146</v>
      </c>
    </row>
    <row r="40" spans="1:17" ht="17.25" customHeight="1">
      <c r="A40" s="25">
        <v>17</v>
      </c>
      <c r="B40" s="26">
        <v>186</v>
      </c>
      <c r="C40" s="27">
        <v>811</v>
      </c>
      <c r="D40" s="27">
        <v>403</v>
      </c>
      <c r="E40" s="27">
        <v>1919</v>
      </c>
      <c r="F40" s="28">
        <v>84</v>
      </c>
      <c r="G40" s="24">
        <v>3403</v>
      </c>
      <c r="H40" s="26">
        <v>1642</v>
      </c>
      <c r="I40" s="27">
        <v>478</v>
      </c>
      <c r="J40" s="27">
        <v>1184</v>
      </c>
      <c r="K40" s="28">
        <v>99</v>
      </c>
      <c r="L40" s="24">
        <v>3403</v>
      </c>
      <c r="M40" s="25">
        <v>159</v>
      </c>
      <c r="N40" s="25">
        <v>99</v>
      </c>
      <c r="O40" s="57">
        <v>62.26</v>
      </c>
      <c r="P40" s="86">
        <v>397</v>
      </c>
      <c r="Q40" s="59">
        <f t="shared" si="2"/>
        <v>40.050377833753146</v>
      </c>
    </row>
    <row r="41" spans="1:17" ht="17.25" customHeight="1">
      <c r="A41" s="25">
        <v>18</v>
      </c>
      <c r="B41" s="26">
        <v>153</v>
      </c>
      <c r="C41" s="27">
        <v>869</v>
      </c>
      <c r="D41" s="27">
        <v>389</v>
      </c>
      <c r="E41" s="27">
        <v>1985</v>
      </c>
      <c r="F41" s="28">
        <v>5</v>
      </c>
      <c r="G41" s="24">
        <v>3401</v>
      </c>
      <c r="H41" s="26">
        <v>1662</v>
      </c>
      <c r="I41" s="27">
        <v>499</v>
      </c>
      <c r="J41" s="27">
        <v>1169</v>
      </c>
      <c r="K41" s="28">
        <v>71</v>
      </c>
      <c r="L41" s="24">
        <v>3401</v>
      </c>
      <c r="M41" s="25">
        <v>159</v>
      </c>
      <c r="N41" s="25">
        <v>89</v>
      </c>
      <c r="O41" s="57">
        <v>55.97</v>
      </c>
      <c r="P41" s="86">
        <v>397</v>
      </c>
      <c r="Q41" s="59">
        <f t="shared" si="2"/>
        <v>40.050377833753146</v>
      </c>
    </row>
    <row r="42" spans="1:17" ht="17.25" customHeight="1">
      <c r="A42" s="25">
        <v>19</v>
      </c>
      <c r="B42" s="26">
        <v>143</v>
      </c>
      <c r="C42" s="27">
        <v>831</v>
      </c>
      <c r="D42" s="27">
        <v>385</v>
      </c>
      <c r="E42" s="27">
        <v>1991</v>
      </c>
      <c r="F42" s="28">
        <v>52</v>
      </c>
      <c r="G42" s="24">
        <v>3402</v>
      </c>
      <c r="H42" s="26">
        <v>1694</v>
      </c>
      <c r="I42" s="27">
        <v>498</v>
      </c>
      <c r="J42" s="27">
        <v>1104</v>
      </c>
      <c r="K42" s="28">
        <v>106</v>
      </c>
      <c r="L42" s="24">
        <v>3402</v>
      </c>
      <c r="M42" s="25">
        <v>159</v>
      </c>
      <c r="N42" s="25">
        <v>88</v>
      </c>
      <c r="O42" s="57">
        <v>55.35</v>
      </c>
      <c r="P42" s="86">
        <v>397</v>
      </c>
      <c r="Q42" s="59">
        <f t="shared" si="2"/>
        <v>40.050377833753146</v>
      </c>
    </row>
    <row r="43" spans="1:17" ht="17.25" customHeight="1">
      <c r="A43" s="25">
        <v>20</v>
      </c>
      <c r="B43" s="26">
        <v>141</v>
      </c>
      <c r="C43" s="27">
        <v>799</v>
      </c>
      <c r="D43" s="27">
        <v>451</v>
      </c>
      <c r="E43" s="27">
        <v>2018</v>
      </c>
      <c r="F43" s="28">
        <v>66</v>
      </c>
      <c r="G43" s="24">
        <v>3475</v>
      </c>
      <c r="H43" s="26">
        <v>1599</v>
      </c>
      <c r="I43" s="27">
        <v>556</v>
      </c>
      <c r="J43" s="27">
        <v>1252</v>
      </c>
      <c r="K43" s="28">
        <v>68</v>
      </c>
      <c r="L43" s="24">
        <v>3475</v>
      </c>
      <c r="M43" s="25">
        <v>159</v>
      </c>
      <c r="N43" s="25">
        <v>93</v>
      </c>
      <c r="O43" s="57">
        <v>58.49</v>
      </c>
      <c r="P43" s="86">
        <v>397</v>
      </c>
      <c r="Q43" s="59">
        <f t="shared" si="2"/>
        <v>40.050377833753146</v>
      </c>
    </row>
    <row r="44" spans="1:17" ht="17.25" customHeight="1">
      <c r="A44" s="25">
        <v>21</v>
      </c>
      <c r="B44" s="26">
        <v>177</v>
      </c>
      <c r="C44" s="27">
        <v>983</v>
      </c>
      <c r="D44" s="27">
        <v>513</v>
      </c>
      <c r="E44" s="27">
        <v>2136</v>
      </c>
      <c r="F44" s="28">
        <v>19</v>
      </c>
      <c r="G44" s="24">
        <v>3828</v>
      </c>
      <c r="H44" s="26">
        <v>1951</v>
      </c>
      <c r="I44" s="27">
        <v>567</v>
      </c>
      <c r="J44" s="27">
        <v>1223</v>
      </c>
      <c r="K44" s="28">
        <v>87</v>
      </c>
      <c r="L44" s="24">
        <v>3828</v>
      </c>
      <c r="M44" s="25">
        <v>159</v>
      </c>
      <c r="N44" s="25">
        <v>109</v>
      </c>
      <c r="O44" s="57">
        <v>68.55</v>
      </c>
      <c r="P44" s="86">
        <v>397</v>
      </c>
      <c r="Q44" s="59">
        <f t="shared" si="2"/>
        <v>40.050377833753146</v>
      </c>
    </row>
    <row r="45" spans="1:17" ht="17.25" customHeight="1">
      <c r="A45" s="25">
        <v>22</v>
      </c>
      <c r="B45" s="26">
        <v>164</v>
      </c>
      <c r="C45" s="27">
        <v>772</v>
      </c>
      <c r="D45" s="27">
        <v>388</v>
      </c>
      <c r="E45" s="27">
        <v>1772</v>
      </c>
      <c r="F45" s="28">
        <v>65</v>
      </c>
      <c r="G45" s="24">
        <v>3161</v>
      </c>
      <c r="H45" s="26">
        <v>1487</v>
      </c>
      <c r="I45" s="27">
        <v>494</v>
      </c>
      <c r="J45" s="27">
        <v>1126</v>
      </c>
      <c r="K45" s="28">
        <v>54</v>
      </c>
      <c r="L45" s="24">
        <v>3161</v>
      </c>
      <c r="M45" s="25">
        <v>159</v>
      </c>
      <c r="N45" s="25">
        <v>103</v>
      </c>
      <c r="O45" s="57">
        <v>64.78</v>
      </c>
      <c r="P45" s="86">
        <v>397</v>
      </c>
      <c r="Q45" s="59">
        <f t="shared" si="2"/>
        <v>40.050377833753146</v>
      </c>
    </row>
    <row r="46" spans="1:17" ht="17.25" customHeight="1">
      <c r="A46" s="25">
        <v>23</v>
      </c>
      <c r="B46" s="26">
        <v>146</v>
      </c>
      <c r="C46" s="27">
        <v>732</v>
      </c>
      <c r="D46" s="27">
        <v>450</v>
      </c>
      <c r="E46" s="27">
        <v>1806</v>
      </c>
      <c r="F46" s="28">
        <v>43</v>
      </c>
      <c r="G46" s="24">
        <v>3177</v>
      </c>
      <c r="H46" s="26">
        <v>1549</v>
      </c>
      <c r="I46" s="27">
        <v>431</v>
      </c>
      <c r="J46" s="27">
        <v>1141</v>
      </c>
      <c r="K46" s="28">
        <v>56</v>
      </c>
      <c r="L46" s="24">
        <v>3177</v>
      </c>
      <c r="M46" s="25">
        <v>159</v>
      </c>
      <c r="N46" s="25">
        <v>97</v>
      </c>
      <c r="O46" s="57">
        <v>61.01</v>
      </c>
      <c r="P46" s="86">
        <v>397</v>
      </c>
      <c r="Q46" s="59">
        <f t="shared" si="2"/>
        <v>40.050377833753146</v>
      </c>
    </row>
    <row r="47" spans="1:17" ht="17.25" customHeight="1">
      <c r="A47" s="25">
        <v>24</v>
      </c>
      <c r="B47" s="26">
        <v>187</v>
      </c>
      <c r="C47" s="27">
        <v>957</v>
      </c>
      <c r="D47" s="27">
        <v>561</v>
      </c>
      <c r="E47" s="27">
        <v>1888</v>
      </c>
      <c r="F47" s="28">
        <v>74</v>
      </c>
      <c r="G47" s="24">
        <v>3667</v>
      </c>
      <c r="H47" s="26">
        <v>1691</v>
      </c>
      <c r="I47" s="27">
        <v>610</v>
      </c>
      <c r="J47" s="27">
        <v>1292</v>
      </c>
      <c r="K47" s="28">
        <v>74</v>
      </c>
      <c r="L47" s="24">
        <v>3667</v>
      </c>
      <c r="M47" s="25">
        <v>159</v>
      </c>
      <c r="N47" s="25">
        <v>101</v>
      </c>
      <c r="O47" s="57">
        <v>63.52</v>
      </c>
      <c r="P47" s="86">
        <v>397</v>
      </c>
      <c r="Q47" s="59">
        <f t="shared" si="2"/>
        <v>40.050377833753146</v>
      </c>
    </row>
    <row r="48" spans="1:17" ht="17.25" customHeight="1">
      <c r="A48" s="25">
        <v>25</v>
      </c>
      <c r="B48" s="26">
        <v>204</v>
      </c>
      <c r="C48" s="27">
        <v>1133</v>
      </c>
      <c r="D48" s="27">
        <v>498</v>
      </c>
      <c r="E48" s="27">
        <v>2145</v>
      </c>
      <c r="F48" s="28">
        <v>33</v>
      </c>
      <c r="G48" s="24">
        <v>4013</v>
      </c>
      <c r="H48" s="26">
        <v>1762</v>
      </c>
      <c r="I48" s="27">
        <v>672</v>
      </c>
      <c r="J48" s="27">
        <v>1415</v>
      </c>
      <c r="K48" s="28">
        <v>164</v>
      </c>
      <c r="L48" s="24">
        <v>4013</v>
      </c>
      <c r="M48" s="25">
        <v>159</v>
      </c>
      <c r="N48" s="25">
        <v>103</v>
      </c>
      <c r="O48" s="57">
        <v>64.78</v>
      </c>
      <c r="P48" s="86">
        <v>397</v>
      </c>
      <c r="Q48" s="59">
        <f t="shared" si="2"/>
        <v>40.050377833753146</v>
      </c>
    </row>
    <row r="49" spans="1:17" ht="17.25" customHeight="1">
      <c r="A49" s="25">
        <v>26</v>
      </c>
      <c r="B49" s="26">
        <v>211</v>
      </c>
      <c r="C49" s="27">
        <v>1071</v>
      </c>
      <c r="D49" s="27">
        <v>537</v>
      </c>
      <c r="E49" s="27">
        <v>2204</v>
      </c>
      <c r="F49" s="28">
        <v>22</v>
      </c>
      <c r="G49" s="24">
        <v>4045</v>
      </c>
      <c r="H49" s="26">
        <v>1760</v>
      </c>
      <c r="I49" s="27">
        <v>821</v>
      </c>
      <c r="J49" s="27">
        <v>1350</v>
      </c>
      <c r="K49" s="28">
        <v>114</v>
      </c>
      <c r="L49" s="24">
        <v>4045</v>
      </c>
      <c r="M49" s="25">
        <v>159</v>
      </c>
      <c r="N49" s="25">
        <v>105</v>
      </c>
      <c r="O49" s="57">
        <v>66.04</v>
      </c>
      <c r="P49" s="86">
        <v>397</v>
      </c>
      <c r="Q49" s="59">
        <f t="shared" si="2"/>
        <v>40.050377833753146</v>
      </c>
    </row>
    <row r="50" spans="1:17" ht="17.25" customHeight="1">
      <c r="A50" s="25">
        <v>27</v>
      </c>
      <c r="B50" s="26">
        <v>189</v>
      </c>
      <c r="C50" s="27">
        <v>1084</v>
      </c>
      <c r="D50" s="27">
        <v>484</v>
      </c>
      <c r="E50" s="27">
        <v>2305</v>
      </c>
      <c r="F50" s="28">
        <v>16</v>
      </c>
      <c r="G50" s="24">
        <v>4078</v>
      </c>
      <c r="H50" s="26">
        <v>1809</v>
      </c>
      <c r="I50" s="27">
        <v>800</v>
      </c>
      <c r="J50" s="27">
        <v>1322</v>
      </c>
      <c r="K50" s="28">
        <v>147</v>
      </c>
      <c r="L50" s="24">
        <v>4078</v>
      </c>
      <c r="M50" s="25">
        <v>159</v>
      </c>
      <c r="N50" s="25">
        <v>105</v>
      </c>
      <c r="O50" s="57">
        <v>66.04</v>
      </c>
      <c r="P50" s="86">
        <v>397</v>
      </c>
      <c r="Q50" s="59">
        <f t="shared" si="2"/>
        <v>40.050377833753146</v>
      </c>
    </row>
    <row r="51" spans="1:17" ht="17.25" customHeight="1">
      <c r="A51" s="25">
        <v>28</v>
      </c>
      <c r="B51" s="26">
        <v>158</v>
      </c>
      <c r="C51" s="27">
        <v>867</v>
      </c>
      <c r="D51" s="27">
        <v>382</v>
      </c>
      <c r="E51" s="27">
        <v>2142</v>
      </c>
      <c r="F51" s="28">
        <v>8</v>
      </c>
      <c r="G51" s="24">
        <v>3557</v>
      </c>
      <c r="H51" s="26">
        <v>1546</v>
      </c>
      <c r="I51" s="27">
        <v>779</v>
      </c>
      <c r="J51" s="27">
        <v>1170</v>
      </c>
      <c r="K51" s="28">
        <v>62</v>
      </c>
      <c r="L51" s="24">
        <v>3557</v>
      </c>
      <c r="M51" s="25">
        <v>159</v>
      </c>
      <c r="N51" s="25">
        <v>104</v>
      </c>
      <c r="O51" s="57">
        <v>65.41</v>
      </c>
      <c r="P51" s="86">
        <v>397</v>
      </c>
      <c r="Q51" s="59">
        <f t="shared" si="2"/>
        <v>40.050377833753146</v>
      </c>
    </row>
    <row r="52" spans="1:17" ht="17.25" customHeight="1">
      <c r="A52" s="25">
        <v>29</v>
      </c>
      <c r="B52" s="26">
        <v>170</v>
      </c>
      <c r="C52" s="27">
        <v>699</v>
      </c>
      <c r="D52" s="27">
        <v>354</v>
      </c>
      <c r="E52" s="27">
        <v>1912</v>
      </c>
      <c r="F52" s="28">
        <v>16</v>
      </c>
      <c r="G52" s="24">
        <v>3151</v>
      </c>
      <c r="H52" s="26">
        <v>1398</v>
      </c>
      <c r="I52" s="27">
        <v>509</v>
      </c>
      <c r="J52" s="27">
        <v>1178</v>
      </c>
      <c r="K52" s="28">
        <v>66</v>
      </c>
      <c r="L52" s="24">
        <v>3151</v>
      </c>
      <c r="M52" s="25">
        <v>159</v>
      </c>
      <c r="N52" s="25">
        <v>98</v>
      </c>
      <c r="O52" s="57">
        <v>61.64</v>
      </c>
      <c r="P52" s="86">
        <v>397</v>
      </c>
      <c r="Q52" s="59">
        <f t="shared" si="2"/>
        <v>40.050377833753146</v>
      </c>
    </row>
    <row r="53" spans="1:17" ht="17.25" customHeight="1">
      <c r="A53" s="25">
        <v>30</v>
      </c>
      <c r="B53" s="26">
        <v>169</v>
      </c>
      <c r="C53" s="27">
        <v>811</v>
      </c>
      <c r="D53" s="27">
        <v>403</v>
      </c>
      <c r="E53" s="27">
        <v>2109</v>
      </c>
      <c r="F53" s="28">
        <v>10</v>
      </c>
      <c r="G53" s="24">
        <v>3502</v>
      </c>
      <c r="H53" s="26">
        <v>1551</v>
      </c>
      <c r="I53" s="27">
        <v>596</v>
      </c>
      <c r="J53" s="27">
        <v>1293</v>
      </c>
      <c r="K53" s="28">
        <v>62</v>
      </c>
      <c r="L53" s="24">
        <v>3502</v>
      </c>
      <c r="M53" s="25">
        <v>159</v>
      </c>
      <c r="N53" s="25">
        <v>107</v>
      </c>
      <c r="O53" s="57">
        <v>67.3</v>
      </c>
      <c r="P53" s="86">
        <v>397</v>
      </c>
      <c r="Q53" s="59">
        <f t="shared" si="2"/>
        <v>40.050377833753146</v>
      </c>
    </row>
    <row r="54" spans="1:17" ht="17.25" customHeight="1">
      <c r="A54" s="25">
        <v>31</v>
      </c>
      <c r="B54" s="26">
        <v>139</v>
      </c>
      <c r="C54" s="27">
        <v>715</v>
      </c>
      <c r="D54" s="27">
        <v>420</v>
      </c>
      <c r="E54" s="27">
        <v>1893</v>
      </c>
      <c r="F54" s="28">
        <v>31</v>
      </c>
      <c r="G54" s="24">
        <v>3198</v>
      </c>
      <c r="H54" s="26">
        <v>1367</v>
      </c>
      <c r="I54" s="27">
        <v>475</v>
      </c>
      <c r="J54" s="27">
        <v>1308</v>
      </c>
      <c r="K54" s="28">
        <v>48</v>
      </c>
      <c r="L54" s="24">
        <v>3198</v>
      </c>
      <c r="M54" s="25">
        <v>159</v>
      </c>
      <c r="N54" s="25">
        <v>103</v>
      </c>
      <c r="O54" s="57">
        <v>64.78</v>
      </c>
      <c r="P54" s="86">
        <v>397</v>
      </c>
      <c r="Q54" s="59">
        <f t="shared" si="2"/>
        <v>40.050377833753146</v>
      </c>
    </row>
    <row r="55" spans="1:17" ht="17.25" customHeight="1">
      <c r="A55" s="25">
        <v>32</v>
      </c>
      <c r="B55" s="26">
        <v>168</v>
      </c>
      <c r="C55" s="27">
        <v>723</v>
      </c>
      <c r="D55" s="27">
        <v>475</v>
      </c>
      <c r="E55" s="27">
        <v>2203</v>
      </c>
      <c r="F55" s="28">
        <v>35</v>
      </c>
      <c r="G55" s="24">
        <v>3604</v>
      </c>
      <c r="H55" s="26">
        <v>1646</v>
      </c>
      <c r="I55" s="27">
        <v>551</v>
      </c>
      <c r="J55" s="27">
        <v>1328</v>
      </c>
      <c r="K55" s="28">
        <v>79</v>
      </c>
      <c r="L55" s="24">
        <v>3604</v>
      </c>
      <c r="M55" s="25">
        <v>159</v>
      </c>
      <c r="N55" s="25">
        <v>106</v>
      </c>
      <c r="O55" s="57">
        <v>66.67</v>
      </c>
      <c r="P55" s="86">
        <v>397</v>
      </c>
      <c r="Q55" s="59">
        <f t="shared" si="2"/>
        <v>40.050377833753146</v>
      </c>
    </row>
    <row r="56" spans="1:17" ht="17.25" customHeight="1">
      <c r="A56" s="25">
        <v>33</v>
      </c>
      <c r="B56" s="26">
        <v>143</v>
      </c>
      <c r="C56" s="27">
        <v>679</v>
      </c>
      <c r="D56" s="27">
        <v>426</v>
      </c>
      <c r="E56" s="27">
        <v>1947</v>
      </c>
      <c r="F56" s="28">
        <v>69</v>
      </c>
      <c r="G56" s="24">
        <v>3264</v>
      </c>
      <c r="H56" s="26">
        <v>1460</v>
      </c>
      <c r="I56" s="27">
        <v>560</v>
      </c>
      <c r="J56" s="27">
        <v>1183</v>
      </c>
      <c r="K56" s="28">
        <v>61</v>
      </c>
      <c r="L56" s="24">
        <v>3264</v>
      </c>
      <c r="M56" s="25">
        <v>159</v>
      </c>
      <c r="N56" s="25">
        <v>112</v>
      </c>
      <c r="O56" s="57">
        <v>70.44</v>
      </c>
      <c r="P56" s="86">
        <v>397</v>
      </c>
      <c r="Q56" s="59">
        <f t="shared" si="2"/>
        <v>40.050377833753146</v>
      </c>
    </row>
    <row r="57" spans="1:17" ht="17.25" customHeight="1">
      <c r="A57" s="25">
        <v>34</v>
      </c>
      <c r="B57" s="26">
        <v>159</v>
      </c>
      <c r="C57" s="27">
        <v>738</v>
      </c>
      <c r="D57" s="27">
        <v>501</v>
      </c>
      <c r="E57" s="27">
        <v>2194</v>
      </c>
      <c r="F57" s="28">
        <v>3</v>
      </c>
      <c r="G57" s="24">
        <v>3595</v>
      </c>
      <c r="H57" s="26">
        <v>1508</v>
      </c>
      <c r="I57" s="27">
        <v>603</v>
      </c>
      <c r="J57" s="27">
        <v>1412</v>
      </c>
      <c r="K57" s="28">
        <v>72</v>
      </c>
      <c r="L57" s="24">
        <v>3595</v>
      </c>
      <c r="M57" s="25">
        <v>159</v>
      </c>
      <c r="N57" s="25">
        <v>113</v>
      </c>
      <c r="O57" s="57">
        <v>71.07</v>
      </c>
      <c r="P57" s="86">
        <v>397</v>
      </c>
      <c r="Q57" s="59">
        <f t="shared" si="2"/>
        <v>40.050377833753146</v>
      </c>
    </row>
    <row r="58" spans="1:17" ht="17.25" customHeight="1">
      <c r="A58" s="25">
        <v>35</v>
      </c>
      <c r="B58" s="26">
        <v>182</v>
      </c>
      <c r="C58" s="27">
        <v>832</v>
      </c>
      <c r="D58" s="27">
        <v>562</v>
      </c>
      <c r="E58" s="27">
        <v>2568</v>
      </c>
      <c r="F58" s="28">
        <v>6</v>
      </c>
      <c r="G58" s="24">
        <v>4150</v>
      </c>
      <c r="H58" s="26">
        <v>1744</v>
      </c>
      <c r="I58" s="27">
        <v>746</v>
      </c>
      <c r="J58" s="27">
        <v>1533</v>
      </c>
      <c r="K58" s="28">
        <v>127</v>
      </c>
      <c r="L58" s="24">
        <v>4150</v>
      </c>
      <c r="M58" s="25">
        <v>159</v>
      </c>
      <c r="N58" s="25">
        <v>112</v>
      </c>
      <c r="O58" s="57">
        <v>70.44</v>
      </c>
      <c r="P58" s="86">
        <v>397</v>
      </c>
      <c r="Q58" s="59">
        <f t="shared" si="2"/>
        <v>40.050377833753146</v>
      </c>
    </row>
    <row r="59" spans="1:17" ht="17.25" customHeight="1">
      <c r="A59" s="25">
        <v>36</v>
      </c>
      <c r="B59" s="26">
        <v>119</v>
      </c>
      <c r="C59" s="27">
        <v>648</v>
      </c>
      <c r="D59" s="27">
        <v>445</v>
      </c>
      <c r="E59" s="27">
        <v>2089</v>
      </c>
      <c r="F59" s="28">
        <v>2</v>
      </c>
      <c r="G59" s="24">
        <v>3303</v>
      </c>
      <c r="H59" s="26">
        <v>1401</v>
      </c>
      <c r="I59" s="27">
        <v>584</v>
      </c>
      <c r="J59" s="27">
        <v>1234</v>
      </c>
      <c r="K59" s="28">
        <v>84</v>
      </c>
      <c r="L59" s="24">
        <v>3303</v>
      </c>
      <c r="M59" s="25">
        <v>159</v>
      </c>
      <c r="N59" s="25">
        <v>109</v>
      </c>
      <c r="O59" s="57">
        <v>68.55</v>
      </c>
      <c r="P59" s="86">
        <v>397</v>
      </c>
      <c r="Q59" s="59">
        <f t="shared" si="2"/>
        <v>40.050377833753146</v>
      </c>
    </row>
    <row r="60" spans="1:17" ht="17.25" customHeight="1">
      <c r="A60" s="25">
        <v>37</v>
      </c>
      <c r="B60" s="26">
        <v>173</v>
      </c>
      <c r="C60" s="27">
        <v>721</v>
      </c>
      <c r="D60" s="27">
        <v>467</v>
      </c>
      <c r="E60" s="27">
        <v>2436</v>
      </c>
      <c r="F60" s="28">
        <v>60</v>
      </c>
      <c r="G60" s="24">
        <v>3857</v>
      </c>
      <c r="H60" s="26">
        <v>1562</v>
      </c>
      <c r="I60" s="27">
        <v>696</v>
      </c>
      <c r="J60" s="27">
        <v>1535</v>
      </c>
      <c r="K60" s="28">
        <v>64</v>
      </c>
      <c r="L60" s="24">
        <v>3857</v>
      </c>
      <c r="M60" s="25">
        <v>159</v>
      </c>
      <c r="N60" s="25">
        <v>109</v>
      </c>
      <c r="O60" s="57">
        <v>68.55</v>
      </c>
      <c r="P60" s="86">
        <v>397</v>
      </c>
      <c r="Q60" s="59">
        <f t="shared" si="2"/>
        <v>40.050377833753146</v>
      </c>
    </row>
    <row r="61" spans="1:17" ht="17.25" customHeight="1">
      <c r="A61" s="25">
        <v>38</v>
      </c>
      <c r="B61" s="26">
        <v>168</v>
      </c>
      <c r="C61" s="27">
        <v>707</v>
      </c>
      <c r="D61" s="27">
        <v>481</v>
      </c>
      <c r="E61" s="27">
        <v>2292</v>
      </c>
      <c r="F61" s="28">
        <v>34</v>
      </c>
      <c r="G61" s="24">
        <v>3682</v>
      </c>
      <c r="H61" s="26">
        <v>1690</v>
      </c>
      <c r="I61" s="27">
        <v>613</v>
      </c>
      <c r="J61" s="27">
        <v>1317</v>
      </c>
      <c r="K61" s="28">
        <v>62</v>
      </c>
      <c r="L61" s="24">
        <v>3682</v>
      </c>
      <c r="M61" s="25">
        <v>159</v>
      </c>
      <c r="N61" s="25">
        <v>110</v>
      </c>
      <c r="O61" s="57">
        <v>69.18</v>
      </c>
      <c r="P61" s="86">
        <v>397</v>
      </c>
      <c r="Q61" s="59">
        <f t="shared" si="2"/>
        <v>40.050377833753146</v>
      </c>
    </row>
    <row r="62" spans="1:17" ht="17.25" customHeight="1">
      <c r="A62" s="25">
        <v>39</v>
      </c>
      <c r="B62" s="26">
        <v>139</v>
      </c>
      <c r="C62" s="27">
        <v>587</v>
      </c>
      <c r="D62" s="27">
        <v>422</v>
      </c>
      <c r="E62" s="27">
        <v>2236</v>
      </c>
      <c r="F62" s="28">
        <v>9</v>
      </c>
      <c r="G62" s="24">
        <v>3393</v>
      </c>
      <c r="H62" s="26">
        <v>1528</v>
      </c>
      <c r="I62" s="27">
        <v>570</v>
      </c>
      <c r="J62" s="27">
        <v>1221</v>
      </c>
      <c r="K62" s="28">
        <v>74</v>
      </c>
      <c r="L62" s="24">
        <v>3393</v>
      </c>
      <c r="M62" s="25">
        <v>159</v>
      </c>
      <c r="N62" s="25">
        <v>111</v>
      </c>
      <c r="O62" s="57">
        <v>69.81</v>
      </c>
      <c r="P62" s="86">
        <v>397</v>
      </c>
      <c r="Q62" s="59">
        <f t="shared" si="2"/>
        <v>40.050377833753146</v>
      </c>
    </row>
    <row r="63" spans="1:17" ht="17.25" customHeight="1">
      <c r="A63" s="25">
        <v>40</v>
      </c>
      <c r="B63" s="26">
        <v>142</v>
      </c>
      <c r="C63" s="27">
        <v>521</v>
      </c>
      <c r="D63" s="27">
        <v>345</v>
      </c>
      <c r="E63" s="27">
        <v>2066</v>
      </c>
      <c r="F63" s="28">
        <v>11</v>
      </c>
      <c r="G63" s="24">
        <v>3085</v>
      </c>
      <c r="H63" s="26">
        <v>1397</v>
      </c>
      <c r="I63" s="27">
        <v>590</v>
      </c>
      <c r="J63" s="27">
        <v>1044</v>
      </c>
      <c r="K63" s="28">
        <v>54</v>
      </c>
      <c r="L63" s="24">
        <v>3085</v>
      </c>
      <c r="M63" s="25">
        <v>159</v>
      </c>
      <c r="N63" s="25">
        <v>110</v>
      </c>
      <c r="O63" s="57">
        <v>69.18</v>
      </c>
      <c r="P63" s="86">
        <v>397</v>
      </c>
      <c r="Q63" s="59">
        <f t="shared" si="2"/>
        <v>40.050377833753146</v>
      </c>
    </row>
    <row r="64" spans="1:17" ht="17.25" customHeight="1">
      <c r="A64" s="25">
        <v>41</v>
      </c>
      <c r="B64" s="26">
        <v>125</v>
      </c>
      <c r="C64" s="27">
        <v>381</v>
      </c>
      <c r="D64" s="27">
        <v>231</v>
      </c>
      <c r="E64" s="27">
        <v>1671</v>
      </c>
      <c r="F64" s="28">
        <v>2</v>
      </c>
      <c r="G64" s="24">
        <v>2410</v>
      </c>
      <c r="H64" s="26">
        <v>982</v>
      </c>
      <c r="I64" s="27">
        <v>374</v>
      </c>
      <c r="J64" s="27">
        <v>901</v>
      </c>
      <c r="K64" s="28">
        <v>153</v>
      </c>
      <c r="L64" s="24">
        <v>2410</v>
      </c>
      <c r="M64" s="25">
        <v>159</v>
      </c>
      <c r="N64" s="25">
        <v>106</v>
      </c>
      <c r="O64" s="57">
        <v>66.67</v>
      </c>
      <c r="P64" s="86">
        <v>397</v>
      </c>
      <c r="Q64" s="59">
        <f t="shared" si="2"/>
        <v>40.050377833753146</v>
      </c>
    </row>
    <row r="65" spans="1:17" ht="17.25" customHeight="1">
      <c r="A65" s="25">
        <v>42</v>
      </c>
      <c r="B65" s="26">
        <v>101</v>
      </c>
      <c r="C65" s="27">
        <v>465</v>
      </c>
      <c r="D65" s="27">
        <v>317</v>
      </c>
      <c r="E65" s="27">
        <v>2019</v>
      </c>
      <c r="F65" s="28">
        <v>6</v>
      </c>
      <c r="G65" s="24">
        <v>2908</v>
      </c>
      <c r="H65" s="26">
        <v>1282</v>
      </c>
      <c r="I65" s="27">
        <v>539</v>
      </c>
      <c r="J65" s="27">
        <v>1035</v>
      </c>
      <c r="K65" s="28">
        <v>52</v>
      </c>
      <c r="L65" s="24">
        <v>2908</v>
      </c>
      <c r="M65" s="25">
        <v>159</v>
      </c>
      <c r="N65" s="25">
        <v>101</v>
      </c>
      <c r="O65" s="57">
        <v>63.52</v>
      </c>
      <c r="P65" s="86">
        <v>397</v>
      </c>
      <c r="Q65" s="59">
        <f t="shared" si="2"/>
        <v>40.050377833753146</v>
      </c>
    </row>
    <row r="66" spans="1:19" ht="17.25" customHeight="1">
      <c r="A66" s="25">
        <v>43</v>
      </c>
      <c r="B66" s="26">
        <v>121</v>
      </c>
      <c r="C66" s="27">
        <v>450</v>
      </c>
      <c r="D66" s="27">
        <v>293</v>
      </c>
      <c r="E66" s="27">
        <v>1900</v>
      </c>
      <c r="F66" s="28">
        <v>11</v>
      </c>
      <c r="G66" s="24">
        <v>2775</v>
      </c>
      <c r="H66" s="26">
        <v>1205</v>
      </c>
      <c r="I66" s="27">
        <v>459</v>
      </c>
      <c r="J66" s="27">
        <v>1028</v>
      </c>
      <c r="K66" s="28">
        <v>83</v>
      </c>
      <c r="L66" s="24">
        <v>2775</v>
      </c>
      <c r="M66" s="25">
        <v>159</v>
      </c>
      <c r="N66" s="25">
        <v>106</v>
      </c>
      <c r="O66" s="57">
        <v>66.67</v>
      </c>
      <c r="P66" s="86">
        <v>397</v>
      </c>
      <c r="Q66" s="59">
        <f t="shared" si="2"/>
        <v>40.050377833753146</v>
      </c>
      <c r="S66" s="29"/>
    </row>
    <row r="67" spans="1:17" ht="17.25" customHeight="1">
      <c r="A67" s="25">
        <v>44</v>
      </c>
      <c r="B67" s="26">
        <v>126</v>
      </c>
      <c r="C67" s="27">
        <v>487</v>
      </c>
      <c r="D67" s="27">
        <v>282</v>
      </c>
      <c r="E67" s="27">
        <v>1738</v>
      </c>
      <c r="F67" s="28">
        <v>17</v>
      </c>
      <c r="G67" s="24">
        <v>2650</v>
      </c>
      <c r="H67" s="26">
        <v>1203</v>
      </c>
      <c r="I67" s="27">
        <v>370</v>
      </c>
      <c r="J67" s="27">
        <v>986</v>
      </c>
      <c r="K67" s="28">
        <v>91</v>
      </c>
      <c r="L67" s="24">
        <v>2650</v>
      </c>
      <c r="M67" s="25">
        <v>159</v>
      </c>
      <c r="N67" s="25">
        <v>107</v>
      </c>
      <c r="O67" s="57">
        <v>67.3</v>
      </c>
      <c r="P67" s="86">
        <v>397</v>
      </c>
      <c r="Q67" s="59">
        <f t="shared" si="2"/>
        <v>40.050377833753146</v>
      </c>
    </row>
    <row r="68" spans="1:17" ht="17.25" customHeight="1">
      <c r="A68" s="25">
        <v>45</v>
      </c>
      <c r="B68" s="26">
        <v>119</v>
      </c>
      <c r="C68" s="27">
        <v>371</v>
      </c>
      <c r="D68" s="27">
        <v>283</v>
      </c>
      <c r="E68" s="27">
        <v>1894</v>
      </c>
      <c r="F68" s="28">
        <v>8</v>
      </c>
      <c r="G68" s="24">
        <v>2675</v>
      </c>
      <c r="H68" s="26">
        <v>1103</v>
      </c>
      <c r="I68" s="27">
        <v>390</v>
      </c>
      <c r="J68" s="27">
        <v>1122</v>
      </c>
      <c r="K68" s="28">
        <v>60</v>
      </c>
      <c r="L68" s="24">
        <v>2675</v>
      </c>
      <c r="M68" s="25">
        <v>159</v>
      </c>
      <c r="N68" s="25">
        <v>108</v>
      </c>
      <c r="O68" s="57">
        <v>67.92</v>
      </c>
      <c r="P68" s="86">
        <v>397</v>
      </c>
      <c r="Q68" s="59">
        <f t="shared" si="2"/>
        <v>40.050377833753146</v>
      </c>
    </row>
    <row r="69" spans="1:17" ht="17.25" customHeight="1">
      <c r="A69" s="25">
        <v>46</v>
      </c>
      <c r="B69" s="26">
        <v>112</v>
      </c>
      <c r="C69" s="27">
        <v>368</v>
      </c>
      <c r="D69" s="27">
        <v>307</v>
      </c>
      <c r="E69" s="27">
        <v>1428</v>
      </c>
      <c r="F69" s="28">
        <v>37</v>
      </c>
      <c r="G69" s="24">
        <v>2252</v>
      </c>
      <c r="H69" s="26">
        <v>964</v>
      </c>
      <c r="I69" s="27">
        <v>390</v>
      </c>
      <c r="J69" s="27">
        <v>828</v>
      </c>
      <c r="K69" s="28">
        <v>70</v>
      </c>
      <c r="L69" s="24">
        <v>2252</v>
      </c>
      <c r="M69" s="25">
        <v>159</v>
      </c>
      <c r="N69" s="25">
        <v>108</v>
      </c>
      <c r="O69" s="57">
        <v>67.92</v>
      </c>
      <c r="P69" s="86">
        <v>397</v>
      </c>
      <c r="Q69" s="59">
        <f t="shared" si="2"/>
        <v>40.050377833753146</v>
      </c>
    </row>
    <row r="70" spans="1:17" ht="17.25" customHeight="1">
      <c r="A70" s="25">
        <v>47</v>
      </c>
      <c r="B70" s="26">
        <v>108</v>
      </c>
      <c r="C70" s="27">
        <v>461</v>
      </c>
      <c r="D70" s="27">
        <v>261</v>
      </c>
      <c r="E70" s="27">
        <v>1837</v>
      </c>
      <c r="F70" s="28">
        <v>26</v>
      </c>
      <c r="G70" s="24">
        <v>2693</v>
      </c>
      <c r="H70" s="26">
        <v>1200</v>
      </c>
      <c r="I70" s="27">
        <v>423</v>
      </c>
      <c r="J70" s="27">
        <v>1018</v>
      </c>
      <c r="K70" s="28">
        <v>52</v>
      </c>
      <c r="L70" s="24">
        <v>2693</v>
      </c>
      <c r="M70" s="25">
        <v>159</v>
      </c>
      <c r="N70" s="25">
        <v>107</v>
      </c>
      <c r="O70" s="57">
        <v>67.3</v>
      </c>
      <c r="P70" s="86">
        <v>397</v>
      </c>
      <c r="Q70" s="59">
        <f t="shared" si="2"/>
        <v>40.050377833753146</v>
      </c>
    </row>
    <row r="71" spans="1:17" ht="17.25" customHeight="1">
      <c r="A71" s="25">
        <v>48</v>
      </c>
      <c r="B71" s="26">
        <v>80</v>
      </c>
      <c r="C71" s="27">
        <v>401</v>
      </c>
      <c r="D71" s="27">
        <v>270</v>
      </c>
      <c r="E71" s="27">
        <v>1629</v>
      </c>
      <c r="F71" s="28">
        <v>82</v>
      </c>
      <c r="G71" s="24">
        <v>2462</v>
      </c>
      <c r="H71" s="26">
        <v>1043</v>
      </c>
      <c r="I71" s="27">
        <v>361</v>
      </c>
      <c r="J71" s="27">
        <v>984</v>
      </c>
      <c r="K71" s="28">
        <v>74</v>
      </c>
      <c r="L71" s="24">
        <v>2462</v>
      </c>
      <c r="M71" s="25">
        <v>159</v>
      </c>
      <c r="N71" s="25">
        <v>110</v>
      </c>
      <c r="O71" s="57">
        <v>69.18</v>
      </c>
      <c r="P71" s="86">
        <v>397</v>
      </c>
      <c r="Q71" s="59">
        <f t="shared" si="2"/>
        <v>40.050377833753146</v>
      </c>
    </row>
    <row r="72" spans="1:17" ht="17.25" customHeight="1">
      <c r="A72" s="25">
        <v>49</v>
      </c>
      <c r="B72" s="26">
        <v>125</v>
      </c>
      <c r="C72" s="27">
        <v>386</v>
      </c>
      <c r="D72" s="27">
        <v>215</v>
      </c>
      <c r="E72" s="27">
        <v>1626</v>
      </c>
      <c r="F72" s="28">
        <v>27</v>
      </c>
      <c r="G72" s="24">
        <v>2379</v>
      </c>
      <c r="H72" s="26">
        <v>1095</v>
      </c>
      <c r="I72" s="27">
        <v>340</v>
      </c>
      <c r="J72" s="27">
        <v>909</v>
      </c>
      <c r="K72" s="28">
        <v>35</v>
      </c>
      <c r="L72" s="24">
        <v>2379</v>
      </c>
      <c r="M72" s="25">
        <v>159</v>
      </c>
      <c r="N72" s="25">
        <v>100</v>
      </c>
      <c r="O72" s="57">
        <v>62.89</v>
      </c>
      <c r="P72" s="86">
        <v>397</v>
      </c>
      <c r="Q72" s="59">
        <f t="shared" si="2"/>
        <v>40.050377833753146</v>
      </c>
    </row>
    <row r="73" spans="1:17" ht="17.25" customHeight="1">
      <c r="A73" s="25">
        <v>50</v>
      </c>
      <c r="B73" s="26">
        <v>112</v>
      </c>
      <c r="C73" s="27">
        <v>373</v>
      </c>
      <c r="D73" s="27">
        <v>253</v>
      </c>
      <c r="E73" s="27">
        <v>1639</v>
      </c>
      <c r="F73" s="28">
        <v>34</v>
      </c>
      <c r="G73" s="24">
        <v>2411</v>
      </c>
      <c r="H73" s="26">
        <v>1024</v>
      </c>
      <c r="I73" s="27">
        <v>368</v>
      </c>
      <c r="J73" s="27">
        <v>996</v>
      </c>
      <c r="K73" s="28">
        <v>23</v>
      </c>
      <c r="L73" s="24">
        <v>2411</v>
      </c>
      <c r="M73" s="25">
        <v>159</v>
      </c>
      <c r="N73" s="25">
        <v>104</v>
      </c>
      <c r="O73" s="57">
        <v>65.41</v>
      </c>
      <c r="P73" s="86">
        <v>397</v>
      </c>
      <c r="Q73" s="59">
        <f t="shared" si="2"/>
        <v>40.050377833753146</v>
      </c>
    </row>
    <row r="74" spans="1:17" ht="17.25" customHeight="1">
      <c r="A74" s="25">
        <v>51</v>
      </c>
      <c r="B74" s="26">
        <v>93</v>
      </c>
      <c r="C74" s="27">
        <v>299</v>
      </c>
      <c r="D74" s="27">
        <v>233</v>
      </c>
      <c r="E74" s="27">
        <v>1507</v>
      </c>
      <c r="F74" s="28">
        <v>60</v>
      </c>
      <c r="G74" s="24">
        <v>2192</v>
      </c>
      <c r="H74" s="26">
        <v>912</v>
      </c>
      <c r="I74" s="27">
        <v>351</v>
      </c>
      <c r="J74" s="27">
        <v>851</v>
      </c>
      <c r="K74" s="28">
        <v>78</v>
      </c>
      <c r="L74" s="24">
        <v>2192</v>
      </c>
      <c r="M74" s="25">
        <v>159</v>
      </c>
      <c r="N74" s="25">
        <v>99</v>
      </c>
      <c r="O74" s="57">
        <v>62.26</v>
      </c>
      <c r="P74" s="86">
        <v>397</v>
      </c>
      <c r="Q74" s="59">
        <f t="shared" si="2"/>
        <v>40.050377833753146</v>
      </c>
    </row>
    <row r="75" spans="1:17" ht="17.25" customHeight="1">
      <c r="A75" s="25">
        <v>52</v>
      </c>
      <c r="B75" s="26">
        <v>106</v>
      </c>
      <c r="C75" s="27">
        <v>353</v>
      </c>
      <c r="D75" s="27">
        <v>174</v>
      </c>
      <c r="E75" s="27">
        <v>1388</v>
      </c>
      <c r="F75" s="28">
        <v>56</v>
      </c>
      <c r="G75" s="24">
        <v>2077</v>
      </c>
      <c r="H75" s="26">
        <v>954</v>
      </c>
      <c r="I75" s="27">
        <v>297</v>
      </c>
      <c r="J75" s="27">
        <v>773</v>
      </c>
      <c r="K75" s="28">
        <v>53</v>
      </c>
      <c r="L75" s="24">
        <v>2077</v>
      </c>
      <c r="M75" s="25">
        <v>159</v>
      </c>
      <c r="N75" s="25">
        <v>95</v>
      </c>
      <c r="O75" s="57">
        <v>59.75</v>
      </c>
      <c r="P75" s="86">
        <v>397</v>
      </c>
      <c r="Q75" s="59">
        <f t="shared" si="2"/>
        <v>40.050377833753146</v>
      </c>
    </row>
    <row r="76" spans="1:17" ht="17.25" customHeight="1" thickBot="1">
      <c r="A76" s="30">
        <v>53</v>
      </c>
      <c r="B76" s="31" t="s">
        <v>31</v>
      </c>
      <c r="C76" s="32" t="s">
        <v>31</v>
      </c>
      <c r="D76" s="32" t="s">
        <v>31</v>
      </c>
      <c r="E76" s="32" t="s">
        <v>31</v>
      </c>
      <c r="F76" s="33" t="s">
        <v>31</v>
      </c>
      <c r="G76" s="34">
        <f>SUM(B76:F76)</f>
        <v>0</v>
      </c>
      <c r="H76" s="31" t="s">
        <v>31</v>
      </c>
      <c r="I76" s="32" t="s">
        <v>31</v>
      </c>
      <c r="J76" s="32" t="s">
        <v>31</v>
      </c>
      <c r="K76" s="33" t="s">
        <v>31</v>
      </c>
      <c r="L76" s="34">
        <f>SUM(H76:K76)</f>
        <v>0</v>
      </c>
      <c r="M76" s="30" t="s">
        <v>31</v>
      </c>
      <c r="N76" s="30" t="s">
        <v>31</v>
      </c>
      <c r="O76" s="60"/>
      <c r="P76" s="86"/>
      <c r="Q76" s="59"/>
    </row>
    <row r="77" spans="1:17" ht="17.25" customHeight="1" thickBot="1">
      <c r="A77" s="35" t="s">
        <v>32</v>
      </c>
      <c r="B77" s="36">
        <f aca="true" t="shared" si="3" ref="B77:L77">SUM(B24:B76)</f>
        <v>9669</v>
      </c>
      <c r="C77" s="36">
        <f t="shared" si="3"/>
        <v>39776</v>
      </c>
      <c r="D77" s="36">
        <f t="shared" si="3"/>
        <v>20664</v>
      </c>
      <c r="E77" s="36">
        <f t="shared" si="3"/>
        <v>116429</v>
      </c>
      <c r="F77" s="36">
        <f t="shared" si="3"/>
        <v>2691</v>
      </c>
      <c r="G77" s="37">
        <f t="shared" si="3"/>
        <v>189229</v>
      </c>
      <c r="H77" s="36">
        <f t="shared" si="3"/>
        <v>85866</v>
      </c>
      <c r="I77" s="36">
        <f t="shared" si="3"/>
        <v>29100</v>
      </c>
      <c r="J77" s="36">
        <f t="shared" si="3"/>
        <v>69694</v>
      </c>
      <c r="K77" s="36">
        <f t="shared" si="3"/>
        <v>4569</v>
      </c>
      <c r="L77" s="37">
        <f t="shared" si="3"/>
        <v>189229</v>
      </c>
      <c r="M77" s="37">
        <v>159</v>
      </c>
      <c r="N77" s="61">
        <f>SUM(N24:N75)/52</f>
        <v>100.42307692307692</v>
      </c>
      <c r="O77" s="62" t="s">
        <v>31</v>
      </c>
      <c r="P77" s="87">
        <v>397</v>
      </c>
      <c r="Q77" s="63">
        <f t="shared" si="2"/>
        <v>40.050377833753146</v>
      </c>
    </row>
    <row r="78" spans="1:11" ht="11.25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3" ht="11.25">
      <c r="A79" s="18" t="s">
        <v>15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1.25">
      <c r="A80" s="3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2" spans="1:9" ht="11.25">
      <c r="A82" s="8" t="s">
        <v>33</v>
      </c>
      <c r="B82" s="4"/>
      <c r="C82" s="4"/>
      <c r="D82" s="4"/>
      <c r="E82" s="4"/>
      <c r="F82" s="4"/>
      <c r="G82" s="4"/>
      <c r="H82" s="4"/>
      <c r="I82" s="4"/>
    </row>
    <row r="83" ht="12" thickBot="1">
      <c r="A83" s="8"/>
    </row>
    <row r="84" spans="1:13" ht="13.5" customHeight="1" thickBot="1">
      <c r="A84" s="106" t="s">
        <v>10</v>
      </c>
      <c r="B84" s="109" t="s">
        <v>18</v>
      </c>
      <c r="C84" s="109"/>
      <c r="D84" s="109"/>
      <c r="E84" s="109"/>
      <c r="F84" s="109"/>
      <c r="G84" s="109"/>
      <c r="H84" s="106" t="s">
        <v>19</v>
      </c>
      <c r="I84" s="106"/>
      <c r="J84" s="106"/>
      <c r="K84" s="106"/>
      <c r="L84" s="106"/>
      <c r="M84" s="110" t="s">
        <v>34</v>
      </c>
    </row>
    <row r="85" spans="1:13" ht="12" thickBot="1">
      <c r="A85" s="106"/>
      <c r="B85" s="39" t="s">
        <v>23</v>
      </c>
      <c r="C85" s="21" t="s">
        <v>24</v>
      </c>
      <c r="D85" s="21" t="s">
        <v>25</v>
      </c>
      <c r="E85" s="21" t="s">
        <v>26</v>
      </c>
      <c r="F85" s="40" t="s">
        <v>27</v>
      </c>
      <c r="G85" s="50" t="s">
        <v>12</v>
      </c>
      <c r="H85" s="39" t="s">
        <v>28</v>
      </c>
      <c r="I85" s="21" t="s">
        <v>29</v>
      </c>
      <c r="J85" s="21" t="s">
        <v>30</v>
      </c>
      <c r="K85" s="40" t="s">
        <v>27</v>
      </c>
      <c r="L85" s="50" t="s">
        <v>12</v>
      </c>
      <c r="M85" s="111"/>
    </row>
    <row r="86" spans="1:13" ht="15" customHeight="1" thickBot="1">
      <c r="A86" s="45" t="s">
        <v>13</v>
      </c>
      <c r="B86" s="13">
        <v>9669</v>
      </c>
      <c r="C86" s="13">
        <v>39776</v>
      </c>
      <c r="D86" s="13">
        <v>20664</v>
      </c>
      <c r="E86" s="13">
        <v>116429</v>
      </c>
      <c r="F86" s="47">
        <v>2691</v>
      </c>
      <c r="G86" s="51">
        <v>189229</v>
      </c>
      <c r="H86" s="49">
        <v>85866</v>
      </c>
      <c r="I86" s="13">
        <v>29100</v>
      </c>
      <c r="J86" s="13">
        <v>69694</v>
      </c>
      <c r="K86" s="47">
        <v>4569</v>
      </c>
      <c r="L86" s="51">
        <f>SUM(H86:K86)</f>
        <v>189229</v>
      </c>
      <c r="M86" s="53">
        <v>397</v>
      </c>
    </row>
    <row r="87" spans="1:13" ht="15.75" customHeight="1" thickBot="1">
      <c r="A87" s="46" t="s">
        <v>35</v>
      </c>
      <c r="B87" s="36">
        <f aca="true" t="shared" si="4" ref="B87:M87">SUM(B86)</f>
        <v>9669</v>
      </c>
      <c r="C87" s="17">
        <f t="shared" si="4"/>
        <v>39776</v>
      </c>
      <c r="D87" s="17">
        <f t="shared" si="4"/>
        <v>20664</v>
      </c>
      <c r="E87" s="17">
        <f t="shared" si="4"/>
        <v>116429</v>
      </c>
      <c r="F87" s="48">
        <f t="shared" si="4"/>
        <v>2691</v>
      </c>
      <c r="G87" s="52">
        <f t="shared" si="4"/>
        <v>189229</v>
      </c>
      <c r="H87" s="36">
        <f t="shared" si="4"/>
        <v>85866</v>
      </c>
      <c r="I87" s="17">
        <f t="shared" si="4"/>
        <v>29100</v>
      </c>
      <c r="J87" s="17">
        <f t="shared" si="4"/>
        <v>69694</v>
      </c>
      <c r="K87" s="48">
        <f t="shared" si="4"/>
        <v>4569</v>
      </c>
      <c r="L87" s="52">
        <f t="shared" si="4"/>
        <v>189229</v>
      </c>
      <c r="M87" s="52">
        <f t="shared" si="4"/>
        <v>397</v>
      </c>
    </row>
    <row r="88" ht="11.25">
      <c r="A88" s="18" t="s">
        <v>15</v>
      </c>
    </row>
    <row r="90" spans="15:17" ht="11.25">
      <c r="O90" s="4"/>
      <c r="P90" s="84"/>
      <c r="Q90" s="4"/>
    </row>
    <row r="91" spans="1:17" s="4" customFormat="1" ht="11.25">
      <c r="A91" s="8" t="s">
        <v>36</v>
      </c>
      <c r="O91" s="1"/>
      <c r="P91" s="64"/>
      <c r="Q91" s="1"/>
    </row>
    <row r="92" ht="12" thickBot="1"/>
    <row r="93" spans="1:56" ht="15.75" customHeight="1" thickBot="1">
      <c r="A93" s="116" t="s">
        <v>10</v>
      </c>
      <c r="B93" s="112" t="s">
        <v>11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1"/>
      <c r="BC93" s="44"/>
      <c r="BD93" s="10"/>
    </row>
    <row r="94" spans="1:56" ht="12" thickBot="1">
      <c r="A94" s="117"/>
      <c r="B94" s="54">
        <v>1</v>
      </c>
      <c r="C94" s="11">
        <v>2</v>
      </c>
      <c r="D94" s="11">
        <v>3</v>
      </c>
      <c r="E94" s="11">
        <v>4</v>
      </c>
      <c r="F94" s="11">
        <v>5</v>
      </c>
      <c r="G94" s="11">
        <v>6</v>
      </c>
      <c r="H94" s="11">
        <v>7</v>
      </c>
      <c r="I94" s="11">
        <v>8</v>
      </c>
      <c r="J94" s="11">
        <v>9</v>
      </c>
      <c r="K94" s="11">
        <v>10</v>
      </c>
      <c r="L94" s="11">
        <v>11</v>
      </c>
      <c r="M94" s="11">
        <v>12</v>
      </c>
      <c r="N94" s="11">
        <v>13</v>
      </c>
      <c r="O94" s="11">
        <v>14</v>
      </c>
      <c r="P94" s="11">
        <v>15</v>
      </c>
      <c r="Q94" s="11">
        <v>16</v>
      </c>
      <c r="R94" s="11">
        <v>17</v>
      </c>
      <c r="S94" s="11">
        <v>18</v>
      </c>
      <c r="T94" s="11">
        <v>19</v>
      </c>
      <c r="U94" s="11">
        <v>20</v>
      </c>
      <c r="V94" s="11">
        <v>21</v>
      </c>
      <c r="W94" s="11">
        <v>22</v>
      </c>
      <c r="X94" s="11">
        <v>23</v>
      </c>
      <c r="Y94" s="11">
        <v>24</v>
      </c>
      <c r="Z94" s="11">
        <v>25</v>
      </c>
      <c r="AA94" s="11">
        <v>26</v>
      </c>
      <c r="AB94" s="11">
        <v>27</v>
      </c>
      <c r="AC94" s="11">
        <v>28</v>
      </c>
      <c r="AD94" s="11">
        <v>29</v>
      </c>
      <c r="AE94" s="11">
        <v>30</v>
      </c>
      <c r="AF94" s="11">
        <v>31</v>
      </c>
      <c r="AG94" s="11">
        <v>32</v>
      </c>
      <c r="AH94" s="11">
        <v>33</v>
      </c>
      <c r="AI94" s="11">
        <v>34</v>
      </c>
      <c r="AJ94" s="11">
        <v>35</v>
      </c>
      <c r="AK94" s="11">
        <v>36</v>
      </c>
      <c r="AL94" s="11">
        <v>37</v>
      </c>
      <c r="AM94" s="11">
        <v>38</v>
      </c>
      <c r="AN94" s="11">
        <v>39</v>
      </c>
      <c r="AO94" s="11">
        <v>40</v>
      </c>
      <c r="AP94" s="11">
        <v>41</v>
      </c>
      <c r="AQ94" s="11">
        <v>42</v>
      </c>
      <c r="AR94" s="11">
        <v>43</v>
      </c>
      <c r="AS94" s="11">
        <v>44</v>
      </c>
      <c r="AT94" s="11">
        <v>45</v>
      </c>
      <c r="AU94" s="11">
        <v>46</v>
      </c>
      <c r="AV94" s="11">
        <v>47</v>
      </c>
      <c r="AW94" s="11">
        <v>48</v>
      </c>
      <c r="AX94" s="11">
        <v>49</v>
      </c>
      <c r="AY94" s="11">
        <v>50</v>
      </c>
      <c r="AZ94" s="11">
        <v>51</v>
      </c>
      <c r="BA94" s="11">
        <v>52</v>
      </c>
      <c r="BB94" s="90" t="s">
        <v>12</v>
      </c>
      <c r="BC94" s="93"/>
      <c r="BD94" s="10"/>
    </row>
    <row r="95" spans="1:56" ht="15.75" customHeight="1" thickBot="1">
      <c r="A95" s="55" t="s">
        <v>13</v>
      </c>
      <c r="B95" s="91">
        <v>4</v>
      </c>
      <c r="C95" s="91">
        <v>8</v>
      </c>
      <c r="D95" s="91">
        <v>4</v>
      </c>
      <c r="E95" s="91">
        <v>6</v>
      </c>
      <c r="F95" s="91">
        <v>19</v>
      </c>
      <c r="G95" s="91">
        <v>8</v>
      </c>
      <c r="H95" s="91">
        <v>5</v>
      </c>
      <c r="I95" s="91">
        <v>12</v>
      </c>
      <c r="J95" s="91">
        <v>6</v>
      </c>
      <c r="K95" s="91">
        <v>4</v>
      </c>
      <c r="L95" s="91">
        <v>9</v>
      </c>
      <c r="M95" s="91">
        <v>10</v>
      </c>
      <c r="N95" s="91">
        <v>11</v>
      </c>
      <c r="O95" s="91">
        <v>2</v>
      </c>
      <c r="P95" s="91">
        <v>3</v>
      </c>
      <c r="Q95" s="91">
        <v>1</v>
      </c>
      <c r="R95" s="91">
        <v>3</v>
      </c>
      <c r="S95" s="91">
        <v>1</v>
      </c>
      <c r="T95" s="91">
        <v>11</v>
      </c>
      <c r="U95" s="91">
        <v>4</v>
      </c>
      <c r="V95" s="91">
        <v>4</v>
      </c>
      <c r="W95" s="91">
        <v>3</v>
      </c>
      <c r="X95" s="91">
        <v>1</v>
      </c>
      <c r="Y95" s="91">
        <v>6</v>
      </c>
      <c r="Z95" s="91">
        <v>2</v>
      </c>
      <c r="AA95" s="91">
        <v>10</v>
      </c>
      <c r="AB95" s="91">
        <v>5</v>
      </c>
      <c r="AC95" s="91">
        <v>4</v>
      </c>
      <c r="AD95" s="91">
        <v>4</v>
      </c>
      <c r="AE95" s="91">
        <v>1</v>
      </c>
      <c r="AF95" s="91">
        <v>8</v>
      </c>
      <c r="AG95" s="91">
        <v>9</v>
      </c>
      <c r="AH95" s="91">
        <v>7</v>
      </c>
      <c r="AI95" s="91">
        <v>5</v>
      </c>
      <c r="AJ95" s="91">
        <v>6</v>
      </c>
      <c r="AK95" s="91">
        <v>6</v>
      </c>
      <c r="AL95" s="91">
        <v>7</v>
      </c>
      <c r="AM95" s="91" t="s">
        <v>31</v>
      </c>
      <c r="AN95" s="91">
        <v>5</v>
      </c>
      <c r="AO95" s="91">
        <v>4</v>
      </c>
      <c r="AP95" s="91">
        <v>1</v>
      </c>
      <c r="AQ95" s="91" t="s">
        <v>31</v>
      </c>
      <c r="AR95" s="91">
        <v>3</v>
      </c>
      <c r="AS95" s="91">
        <v>1</v>
      </c>
      <c r="AT95" s="91">
        <v>3</v>
      </c>
      <c r="AU95" s="91" t="s">
        <v>31</v>
      </c>
      <c r="AV95" s="91">
        <v>1</v>
      </c>
      <c r="AW95" s="91">
        <v>1</v>
      </c>
      <c r="AX95" s="91" t="s">
        <v>31</v>
      </c>
      <c r="AY95" s="91">
        <v>1</v>
      </c>
      <c r="AZ95" s="91">
        <v>2</v>
      </c>
      <c r="BA95" s="91">
        <v>1</v>
      </c>
      <c r="BB95" s="94">
        <f>SUM(B95:BA95)</f>
        <v>242</v>
      </c>
      <c r="BC95" s="15"/>
      <c r="BD95" s="16"/>
    </row>
    <row r="96" spans="1:54" s="4" customFormat="1" ht="12" thickBot="1">
      <c r="A96" s="56" t="s">
        <v>14</v>
      </c>
      <c r="B96" s="36">
        <f aca="true" t="shared" si="5" ref="B96:AG96">SUM(B95)</f>
        <v>4</v>
      </c>
      <c r="C96" s="17">
        <f t="shared" si="5"/>
        <v>8</v>
      </c>
      <c r="D96" s="17">
        <f t="shared" si="5"/>
        <v>4</v>
      </c>
      <c r="E96" s="17">
        <f t="shared" si="5"/>
        <v>6</v>
      </c>
      <c r="F96" s="17">
        <f t="shared" si="5"/>
        <v>19</v>
      </c>
      <c r="G96" s="17">
        <f t="shared" si="5"/>
        <v>8</v>
      </c>
      <c r="H96" s="17">
        <f t="shared" si="5"/>
        <v>5</v>
      </c>
      <c r="I96" s="17">
        <f t="shared" si="5"/>
        <v>12</v>
      </c>
      <c r="J96" s="17">
        <f t="shared" si="5"/>
        <v>6</v>
      </c>
      <c r="K96" s="17">
        <f t="shared" si="5"/>
        <v>4</v>
      </c>
      <c r="L96" s="17">
        <f t="shared" si="5"/>
        <v>9</v>
      </c>
      <c r="M96" s="17">
        <f t="shared" si="5"/>
        <v>10</v>
      </c>
      <c r="N96" s="17">
        <f t="shared" si="5"/>
        <v>11</v>
      </c>
      <c r="O96" s="17">
        <f t="shared" si="5"/>
        <v>2</v>
      </c>
      <c r="P96" s="17">
        <f t="shared" si="5"/>
        <v>3</v>
      </c>
      <c r="Q96" s="17">
        <f t="shared" si="5"/>
        <v>1</v>
      </c>
      <c r="R96" s="17">
        <f t="shared" si="5"/>
        <v>3</v>
      </c>
      <c r="S96" s="17">
        <f t="shared" si="5"/>
        <v>1</v>
      </c>
      <c r="T96" s="17">
        <f t="shared" si="5"/>
        <v>11</v>
      </c>
      <c r="U96" s="17">
        <f t="shared" si="5"/>
        <v>4</v>
      </c>
      <c r="V96" s="17">
        <f t="shared" si="5"/>
        <v>4</v>
      </c>
      <c r="W96" s="17">
        <f t="shared" si="5"/>
        <v>3</v>
      </c>
      <c r="X96" s="17">
        <f t="shared" si="5"/>
        <v>1</v>
      </c>
      <c r="Y96" s="17">
        <f t="shared" si="5"/>
        <v>6</v>
      </c>
      <c r="Z96" s="17">
        <f t="shared" si="5"/>
        <v>2</v>
      </c>
      <c r="AA96" s="17">
        <f t="shared" si="5"/>
        <v>10</v>
      </c>
      <c r="AB96" s="17">
        <f t="shared" si="5"/>
        <v>5</v>
      </c>
      <c r="AC96" s="17">
        <f t="shared" si="5"/>
        <v>4</v>
      </c>
      <c r="AD96" s="17">
        <f t="shared" si="5"/>
        <v>4</v>
      </c>
      <c r="AE96" s="17">
        <f t="shared" si="5"/>
        <v>1</v>
      </c>
      <c r="AF96" s="17">
        <f t="shared" si="5"/>
        <v>8</v>
      </c>
      <c r="AG96" s="17">
        <f t="shared" si="5"/>
        <v>9</v>
      </c>
      <c r="AH96" s="17">
        <f aca="true" t="shared" si="6" ref="AH96:BA96">SUM(AH95)</f>
        <v>7</v>
      </c>
      <c r="AI96" s="17">
        <f t="shared" si="6"/>
        <v>5</v>
      </c>
      <c r="AJ96" s="17">
        <f t="shared" si="6"/>
        <v>6</v>
      </c>
      <c r="AK96" s="17">
        <f t="shared" si="6"/>
        <v>6</v>
      </c>
      <c r="AL96" s="17">
        <f t="shared" si="6"/>
        <v>7</v>
      </c>
      <c r="AM96" s="17">
        <f t="shared" si="6"/>
        <v>0</v>
      </c>
      <c r="AN96" s="17">
        <f t="shared" si="6"/>
        <v>5</v>
      </c>
      <c r="AO96" s="17">
        <f t="shared" si="6"/>
        <v>4</v>
      </c>
      <c r="AP96" s="17">
        <f t="shared" si="6"/>
        <v>1</v>
      </c>
      <c r="AQ96" s="17">
        <f t="shared" si="6"/>
        <v>0</v>
      </c>
      <c r="AR96" s="17">
        <f t="shared" si="6"/>
        <v>3</v>
      </c>
      <c r="AS96" s="17">
        <f t="shared" si="6"/>
        <v>1</v>
      </c>
      <c r="AT96" s="17">
        <f t="shared" si="6"/>
        <v>3</v>
      </c>
      <c r="AU96" s="17">
        <f t="shared" si="6"/>
        <v>0</v>
      </c>
      <c r="AV96" s="17">
        <f t="shared" si="6"/>
        <v>1</v>
      </c>
      <c r="AW96" s="17">
        <f t="shared" si="6"/>
        <v>1</v>
      </c>
      <c r="AX96" s="17">
        <f t="shared" si="6"/>
        <v>0</v>
      </c>
      <c r="AY96" s="17">
        <f t="shared" si="6"/>
        <v>1</v>
      </c>
      <c r="AZ96" s="17">
        <f t="shared" si="6"/>
        <v>2</v>
      </c>
      <c r="BA96" s="17">
        <f t="shared" si="6"/>
        <v>1</v>
      </c>
      <c r="BB96" s="95">
        <f>SUM(B96:BA96)</f>
        <v>242</v>
      </c>
    </row>
    <row r="97" ht="11.25">
      <c r="A97" s="18" t="s">
        <v>15</v>
      </c>
    </row>
    <row r="99" spans="1:9" ht="11.25">
      <c r="A99" s="8" t="s">
        <v>37</v>
      </c>
      <c r="B99" s="4"/>
      <c r="C99" s="4"/>
      <c r="D99" s="4"/>
      <c r="E99" s="4"/>
      <c r="F99" s="4"/>
      <c r="G99" s="4"/>
      <c r="H99" s="4"/>
      <c r="I99" s="4"/>
    </row>
    <row r="100" ht="12" thickBot="1"/>
    <row r="101" spans="1:2" ht="34.5" thickBot="1">
      <c r="A101" s="41" t="s">
        <v>10</v>
      </c>
      <c r="B101" s="19" t="s">
        <v>38</v>
      </c>
    </row>
    <row r="102" spans="1:2" ht="12" thickBot="1">
      <c r="A102" s="42" t="s">
        <v>13</v>
      </c>
      <c r="B102" s="43">
        <v>397</v>
      </c>
    </row>
    <row r="103" ht="11.25">
      <c r="A103" s="18" t="s">
        <v>15</v>
      </c>
    </row>
    <row r="105" ht="11.25">
      <c r="A105" s="9"/>
    </row>
    <row r="106" spans="1:10" ht="11.25">
      <c r="A106" s="8" t="s">
        <v>42</v>
      </c>
      <c r="B106" s="4"/>
      <c r="C106" s="4"/>
      <c r="D106" s="4"/>
      <c r="E106" s="4"/>
      <c r="F106" s="4"/>
      <c r="G106" s="4"/>
      <c r="H106" s="4"/>
      <c r="I106" s="4"/>
      <c r="J106" s="4"/>
    </row>
    <row r="107" ht="12" thickBot="1"/>
    <row r="108" spans="1:5" ht="45.75" thickBot="1">
      <c r="A108" s="19" t="s">
        <v>17</v>
      </c>
      <c r="B108" s="19" t="s">
        <v>39</v>
      </c>
      <c r="C108" s="19" t="s">
        <v>40</v>
      </c>
      <c r="D108" s="19" t="s">
        <v>22</v>
      </c>
      <c r="E108" s="19" t="s">
        <v>41</v>
      </c>
    </row>
    <row r="109" spans="1:5" ht="11.25">
      <c r="A109" s="23">
        <v>1</v>
      </c>
      <c r="B109" s="25">
        <v>4</v>
      </c>
      <c r="C109" s="25">
        <v>4</v>
      </c>
      <c r="D109" s="25">
        <v>100</v>
      </c>
      <c r="E109" s="25">
        <v>0</v>
      </c>
    </row>
    <row r="110" spans="1:5" ht="11.25">
      <c r="A110" s="25">
        <v>2</v>
      </c>
      <c r="B110" s="25">
        <v>8</v>
      </c>
      <c r="C110" s="25">
        <v>8</v>
      </c>
      <c r="D110" s="25">
        <v>100</v>
      </c>
      <c r="E110" s="25">
        <v>0</v>
      </c>
    </row>
    <row r="111" spans="1:5" ht="11.25">
      <c r="A111" s="25">
        <v>3</v>
      </c>
      <c r="B111" s="25">
        <v>4</v>
      </c>
      <c r="C111" s="25">
        <v>4</v>
      </c>
      <c r="D111" s="25">
        <v>100</v>
      </c>
      <c r="E111" s="25">
        <v>0</v>
      </c>
    </row>
    <row r="112" spans="1:5" ht="11.25">
      <c r="A112" s="25">
        <v>4</v>
      </c>
      <c r="B112" s="25">
        <v>6</v>
      </c>
      <c r="C112" s="25">
        <v>6</v>
      </c>
      <c r="D112" s="25">
        <v>100</v>
      </c>
      <c r="E112" s="25">
        <v>0</v>
      </c>
    </row>
    <row r="113" spans="1:5" ht="11.25">
      <c r="A113" s="25">
        <v>5</v>
      </c>
      <c r="B113" s="25">
        <v>19</v>
      </c>
      <c r="C113" s="25">
        <v>19</v>
      </c>
      <c r="D113" s="25">
        <v>100</v>
      </c>
      <c r="E113" s="25">
        <v>0</v>
      </c>
    </row>
    <row r="114" spans="1:5" ht="11.25">
      <c r="A114" s="25">
        <v>6</v>
      </c>
      <c r="B114" s="25">
        <v>8</v>
      </c>
      <c r="C114" s="25">
        <v>8</v>
      </c>
      <c r="D114" s="25">
        <v>100</v>
      </c>
      <c r="E114" s="25">
        <v>1</v>
      </c>
    </row>
    <row r="115" spans="1:5" ht="11.25">
      <c r="A115" s="25">
        <v>7</v>
      </c>
      <c r="B115" s="25">
        <v>5</v>
      </c>
      <c r="C115" s="25">
        <v>5</v>
      </c>
      <c r="D115" s="25">
        <v>100</v>
      </c>
      <c r="E115" s="25">
        <v>0</v>
      </c>
    </row>
    <row r="116" spans="1:5" ht="11.25">
      <c r="A116" s="25">
        <v>8</v>
      </c>
      <c r="B116" s="25">
        <v>12</v>
      </c>
      <c r="C116" s="25">
        <v>12</v>
      </c>
      <c r="D116" s="25">
        <v>100</v>
      </c>
      <c r="E116" s="25">
        <v>0</v>
      </c>
    </row>
    <row r="117" spans="1:5" ht="11.25">
      <c r="A117" s="25">
        <v>9</v>
      </c>
      <c r="B117" s="25">
        <v>6</v>
      </c>
      <c r="C117" s="25">
        <v>6</v>
      </c>
      <c r="D117" s="25">
        <v>100</v>
      </c>
      <c r="E117" s="25">
        <v>0</v>
      </c>
    </row>
    <row r="118" spans="1:5" ht="11.25">
      <c r="A118" s="25">
        <v>10</v>
      </c>
      <c r="B118" s="25">
        <v>4</v>
      </c>
      <c r="C118" s="25">
        <v>4</v>
      </c>
      <c r="D118" s="25">
        <v>100</v>
      </c>
      <c r="E118" s="25">
        <v>0</v>
      </c>
    </row>
    <row r="119" spans="1:5" ht="11.25">
      <c r="A119" s="25">
        <v>11</v>
      </c>
      <c r="B119" s="25">
        <v>9</v>
      </c>
      <c r="C119" s="25">
        <v>9</v>
      </c>
      <c r="D119" s="25">
        <v>100</v>
      </c>
      <c r="E119" s="25">
        <v>0</v>
      </c>
    </row>
    <row r="120" spans="1:5" ht="11.25">
      <c r="A120" s="25">
        <v>12</v>
      </c>
      <c r="B120" s="25">
        <v>10</v>
      </c>
      <c r="C120" s="25">
        <v>10</v>
      </c>
      <c r="D120" s="25">
        <v>100</v>
      </c>
      <c r="E120" s="25">
        <v>0</v>
      </c>
    </row>
    <row r="121" spans="1:5" ht="11.25">
      <c r="A121" s="25">
        <v>13</v>
      </c>
      <c r="B121" s="25">
        <v>11</v>
      </c>
      <c r="C121" s="25">
        <v>11</v>
      </c>
      <c r="D121" s="25">
        <v>100</v>
      </c>
      <c r="E121" s="25">
        <v>0</v>
      </c>
    </row>
    <row r="122" spans="1:5" ht="11.25">
      <c r="A122" s="25">
        <v>14</v>
      </c>
      <c r="B122" s="25">
        <v>2</v>
      </c>
      <c r="C122" s="25">
        <v>2</v>
      </c>
      <c r="D122" s="25">
        <v>100</v>
      </c>
      <c r="E122" s="25">
        <v>0</v>
      </c>
    </row>
    <row r="123" spans="1:5" ht="11.25">
      <c r="A123" s="25">
        <v>15</v>
      </c>
      <c r="B123" s="25">
        <v>3</v>
      </c>
      <c r="C123" s="25">
        <v>3</v>
      </c>
      <c r="D123" s="25">
        <v>100</v>
      </c>
      <c r="E123" s="25">
        <v>0</v>
      </c>
    </row>
    <row r="124" spans="1:5" ht="11.25">
      <c r="A124" s="25">
        <v>16</v>
      </c>
      <c r="B124" s="25">
        <v>1</v>
      </c>
      <c r="C124" s="25">
        <v>1</v>
      </c>
      <c r="D124" s="25">
        <v>100</v>
      </c>
      <c r="E124" s="25">
        <v>0</v>
      </c>
    </row>
    <row r="125" spans="1:5" ht="11.25">
      <c r="A125" s="25">
        <v>17</v>
      </c>
      <c r="B125" s="25">
        <v>3</v>
      </c>
      <c r="C125" s="25">
        <v>3</v>
      </c>
      <c r="D125" s="25">
        <v>100</v>
      </c>
      <c r="E125" s="25">
        <v>0</v>
      </c>
    </row>
    <row r="126" spans="1:5" ht="11.25">
      <c r="A126" s="25">
        <v>18</v>
      </c>
      <c r="B126" s="25">
        <v>1</v>
      </c>
      <c r="C126" s="25">
        <v>1</v>
      </c>
      <c r="D126" s="25">
        <v>100</v>
      </c>
      <c r="E126" s="25">
        <v>0</v>
      </c>
    </row>
    <row r="127" spans="1:5" ht="11.25">
      <c r="A127" s="25">
        <v>19</v>
      </c>
      <c r="B127" s="25">
        <v>11</v>
      </c>
      <c r="C127" s="25">
        <v>11</v>
      </c>
      <c r="D127" s="25">
        <v>100</v>
      </c>
      <c r="E127" s="25">
        <v>2</v>
      </c>
    </row>
    <row r="128" spans="1:5" ht="11.25">
      <c r="A128" s="25">
        <v>20</v>
      </c>
      <c r="B128" s="25">
        <v>4</v>
      </c>
      <c r="C128" s="25">
        <v>4</v>
      </c>
      <c r="D128" s="25">
        <v>100</v>
      </c>
      <c r="E128" s="25">
        <v>0</v>
      </c>
    </row>
    <row r="129" spans="1:5" ht="11.25">
      <c r="A129" s="25">
        <v>21</v>
      </c>
      <c r="B129" s="25">
        <v>4</v>
      </c>
      <c r="C129" s="25">
        <v>4</v>
      </c>
      <c r="D129" s="25">
        <v>100</v>
      </c>
      <c r="E129" s="25">
        <v>0</v>
      </c>
    </row>
    <row r="130" spans="1:5" ht="11.25">
      <c r="A130" s="25">
        <v>22</v>
      </c>
      <c r="B130" s="25">
        <v>3</v>
      </c>
      <c r="C130" s="25">
        <v>3</v>
      </c>
      <c r="D130" s="25">
        <v>100</v>
      </c>
      <c r="E130" s="25">
        <v>1</v>
      </c>
    </row>
    <row r="131" spans="1:5" ht="11.25">
      <c r="A131" s="25">
        <v>23</v>
      </c>
      <c r="B131" s="25">
        <v>1</v>
      </c>
      <c r="C131" s="25">
        <v>1</v>
      </c>
      <c r="D131" s="25">
        <v>100</v>
      </c>
      <c r="E131" s="25">
        <v>0</v>
      </c>
    </row>
    <row r="132" spans="1:5" ht="11.25">
      <c r="A132" s="25">
        <v>24</v>
      </c>
      <c r="B132" s="25">
        <v>6</v>
      </c>
      <c r="C132" s="25">
        <v>6</v>
      </c>
      <c r="D132" s="25">
        <v>100</v>
      </c>
      <c r="E132" s="25">
        <v>0</v>
      </c>
    </row>
    <row r="133" spans="1:5" ht="11.25">
      <c r="A133" s="25">
        <v>25</v>
      </c>
      <c r="B133" s="25">
        <v>2</v>
      </c>
      <c r="C133" s="25">
        <v>2</v>
      </c>
      <c r="D133" s="25">
        <v>100</v>
      </c>
      <c r="E133" s="25">
        <v>0</v>
      </c>
    </row>
    <row r="134" spans="1:5" ht="11.25">
      <c r="A134" s="25">
        <v>26</v>
      </c>
      <c r="B134" s="25">
        <v>10</v>
      </c>
      <c r="C134" s="25">
        <v>10</v>
      </c>
      <c r="D134" s="25">
        <v>100</v>
      </c>
      <c r="E134" s="25">
        <v>1</v>
      </c>
    </row>
    <row r="135" spans="1:5" ht="11.25">
      <c r="A135" s="25">
        <v>27</v>
      </c>
      <c r="B135" s="25">
        <v>5</v>
      </c>
      <c r="C135" s="25">
        <v>5</v>
      </c>
      <c r="D135" s="25">
        <v>100</v>
      </c>
      <c r="E135" s="25">
        <v>0</v>
      </c>
    </row>
    <row r="136" spans="1:5" ht="11.25">
      <c r="A136" s="25">
        <v>28</v>
      </c>
      <c r="B136" s="25">
        <v>4</v>
      </c>
      <c r="C136" s="25">
        <v>4</v>
      </c>
      <c r="D136" s="25">
        <v>100</v>
      </c>
      <c r="E136" s="25">
        <v>0</v>
      </c>
    </row>
    <row r="137" spans="1:5" ht="11.25">
      <c r="A137" s="25">
        <v>29</v>
      </c>
      <c r="B137" s="25">
        <v>4</v>
      </c>
      <c r="C137" s="25">
        <v>4</v>
      </c>
      <c r="D137" s="25">
        <v>100</v>
      </c>
      <c r="E137" s="25">
        <v>0</v>
      </c>
    </row>
    <row r="138" spans="1:5" ht="11.25">
      <c r="A138" s="25">
        <v>30</v>
      </c>
      <c r="B138" s="25">
        <v>1</v>
      </c>
      <c r="C138" s="25">
        <v>1</v>
      </c>
      <c r="D138" s="25">
        <v>100</v>
      </c>
      <c r="E138" s="25">
        <v>0</v>
      </c>
    </row>
    <row r="139" spans="1:5" ht="11.25">
      <c r="A139" s="25">
        <v>31</v>
      </c>
      <c r="B139" s="25">
        <v>8</v>
      </c>
      <c r="C139" s="25">
        <v>8</v>
      </c>
      <c r="D139" s="25">
        <v>100</v>
      </c>
      <c r="E139" s="25">
        <v>0</v>
      </c>
    </row>
    <row r="140" spans="1:5" ht="11.25">
      <c r="A140" s="25">
        <v>32</v>
      </c>
      <c r="B140" s="25">
        <v>9</v>
      </c>
      <c r="C140" s="25">
        <v>9</v>
      </c>
      <c r="D140" s="25">
        <v>100</v>
      </c>
      <c r="E140" s="25">
        <v>0</v>
      </c>
    </row>
    <row r="141" spans="1:5" ht="11.25">
      <c r="A141" s="25">
        <v>33</v>
      </c>
      <c r="B141" s="25">
        <v>7</v>
      </c>
      <c r="C141" s="25">
        <v>7</v>
      </c>
      <c r="D141" s="25">
        <v>100</v>
      </c>
      <c r="E141" s="25">
        <v>0</v>
      </c>
    </row>
    <row r="142" spans="1:5" ht="11.25">
      <c r="A142" s="25">
        <v>34</v>
      </c>
      <c r="B142" s="25">
        <v>5</v>
      </c>
      <c r="C142" s="25">
        <v>5</v>
      </c>
      <c r="D142" s="25">
        <v>100</v>
      </c>
      <c r="E142" s="25">
        <v>0</v>
      </c>
    </row>
    <row r="143" spans="1:5" ht="11.25">
      <c r="A143" s="25">
        <v>35</v>
      </c>
      <c r="B143" s="25">
        <v>6</v>
      </c>
      <c r="C143" s="25">
        <v>6</v>
      </c>
      <c r="D143" s="25">
        <v>100</v>
      </c>
      <c r="E143" s="25">
        <v>0</v>
      </c>
    </row>
    <row r="144" spans="1:5" ht="11.25">
      <c r="A144" s="25">
        <v>36</v>
      </c>
      <c r="B144" s="25">
        <v>6</v>
      </c>
      <c r="C144" s="25">
        <v>6</v>
      </c>
      <c r="D144" s="25">
        <v>100</v>
      </c>
      <c r="E144" s="25">
        <v>0</v>
      </c>
    </row>
    <row r="145" spans="1:5" ht="11.25">
      <c r="A145" s="25">
        <v>37</v>
      </c>
      <c r="B145" s="25">
        <v>7</v>
      </c>
      <c r="C145" s="25">
        <v>7</v>
      </c>
      <c r="D145" s="25">
        <v>100</v>
      </c>
      <c r="E145" s="25">
        <v>0</v>
      </c>
    </row>
    <row r="146" spans="1:5" ht="11.25">
      <c r="A146" s="25">
        <v>38</v>
      </c>
      <c r="B146" s="25" t="s">
        <v>31</v>
      </c>
      <c r="C146" s="25" t="s">
        <v>31</v>
      </c>
      <c r="D146" s="25" t="s">
        <v>31</v>
      </c>
      <c r="E146" s="25" t="s">
        <v>31</v>
      </c>
    </row>
    <row r="147" spans="1:5" ht="11.25">
      <c r="A147" s="25">
        <v>39</v>
      </c>
      <c r="B147" s="25">
        <v>5</v>
      </c>
      <c r="C147" s="25">
        <v>5</v>
      </c>
      <c r="D147" s="25">
        <v>100</v>
      </c>
      <c r="E147" s="25">
        <v>1</v>
      </c>
    </row>
    <row r="148" spans="1:5" ht="11.25">
      <c r="A148" s="25">
        <v>40</v>
      </c>
      <c r="B148" s="25">
        <v>4</v>
      </c>
      <c r="C148" s="25">
        <v>4</v>
      </c>
      <c r="D148" s="25">
        <v>100</v>
      </c>
      <c r="E148" s="25">
        <v>1</v>
      </c>
    </row>
    <row r="149" spans="1:5" ht="11.25">
      <c r="A149" s="25">
        <v>41</v>
      </c>
      <c r="B149" s="25">
        <v>1</v>
      </c>
      <c r="C149" s="25">
        <v>1</v>
      </c>
      <c r="D149" s="25">
        <v>100</v>
      </c>
      <c r="E149" s="25">
        <v>0</v>
      </c>
    </row>
    <row r="150" spans="1:5" ht="11.25">
      <c r="A150" s="25">
        <v>42</v>
      </c>
      <c r="B150" s="25" t="s">
        <v>31</v>
      </c>
      <c r="C150" s="25" t="s">
        <v>31</v>
      </c>
      <c r="D150" s="25" t="s">
        <v>31</v>
      </c>
      <c r="E150" s="25" t="s">
        <v>31</v>
      </c>
    </row>
    <row r="151" spans="1:5" ht="11.25">
      <c r="A151" s="25">
        <v>43</v>
      </c>
      <c r="B151" s="25">
        <v>3</v>
      </c>
      <c r="C151" s="25">
        <v>3</v>
      </c>
      <c r="D151" s="25">
        <v>100</v>
      </c>
      <c r="E151" s="25" t="s">
        <v>31</v>
      </c>
    </row>
    <row r="152" spans="1:5" ht="11.25">
      <c r="A152" s="25">
        <v>44</v>
      </c>
      <c r="B152" s="25">
        <v>1</v>
      </c>
      <c r="C152" s="25">
        <v>1</v>
      </c>
      <c r="D152" s="25">
        <v>100</v>
      </c>
      <c r="E152" s="25">
        <v>0</v>
      </c>
    </row>
    <row r="153" spans="1:5" ht="11.25">
      <c r="A153" s="25">
        <v>45</v>
      </c>
      <c r="B153" s="25">
        <v>3</v>
      </c>
      <c r="C153" s="25">
        <v>3</v>
      </c>
      <c r="D153" s="25">
        <v>100</v>
      </c>
      <c r="E153" s="25" t="s">
        <v>31</v>
      </c>
    </row>
    <row r="154" spans="1:5" ht="11.25">
      <c r="A154" s="25">
        <v>46</v>
      </c>
      <c r="B154" s="25" t="s">
        <v>31</v>
      </c>
      <c r="C154" s="25" t="s">
        <v>31</v>
      </c>
      <c r="D154" s="25" t="s">
        <v>31</v>
      </c>
      <c r="E154" s="25" t="s">
        <v>31</v>
      </c>
    </row>
    <row r="155" spans="1:5" ht="11.25">
      <c r="A155" s="25">
        <v>47</v>
      </c>
      <c r="B155" s="25">
        <v>1</v>
      </c>
      <c r="C155" s="25">
        <v>1</v>
      </c>
      <c r="D155" s="25">
        <v>100</v>
      </c>
      <c r="E155" s="25">
        <v>0</v>
      </c>
    </row>
    <row r="156" spans="1:5" ht="11.25">
      <c r="A156" s="25">
        <v>48</v>
      </c>
      <c r="B156" s="25">
        <v>1</v>
      </c>
      <c r="C156" s="25">
        <v>1</v>
      </c>
      <c r="D156" s="25">
        <v>100</v>
      </c>
      <c r="E156" s="25">
        <v>0</v>
      </c>
    </row>
    <row r="157" spans="1:5" ht="11.25">
      <c r="A157" s="25">
        <v>49</v>
      </c>
      <c r="B157" s="25" t="s">
        <v>31</v>
      </c>
      <c r="C157" s="25" t="s">
        <v>31</v>
      </c>
      <c r="D157" s="25" t="s">
        <v>31</v>
      </c>
      <c r="E157" s="25" t="s">
        <v>31</v>
      </c>
    </row>
    <row r="158" spans="1:5" ht="11.25">
      <c r="A158" s="25">
        <v>50</v>
      </c>
      <c r="B158" s="25">
        <v>1</v>
      </c>
      <c r="C158" s="25">
        <v>1</v>
      </c>
      <c r="D158" s="25">
        <v>100</v>
      </c>
      <c r="E158" s="25">
        <v>0</v>
      </c>
    </row>
    <row r="159" spans="1:5" ht="11.25">
      <c r="A159" s="25">
        <v>51</v>
      </c>
      <c r="B159" s="25">
        <v>2</v>
      </c>
      <c r="C159" s="25">
        <v>2</v>
      </c>
      <c r="D159" s="25">
        <v>100</v>
      </c>
      <c r="E159" s="25">
        <v>0</v>
      </c>
    </row>
    <row r="160" spans="1:5" ht="11.25">
      <c r="A160" s="25">
        <v>52</v>
      </c>
      <c r="B160" s="25">
        <v>1</v>
      </c>
      <c r="C160" s="25">
        <v>1</v>
      </c>
      <c r="D160" s="25">
        <v>100</v>
      </c>
      <c r="E160" s="25">
        <v>0</v>
      </c>
    </row>
    <row r="161" spans="1:5" ht="12" thickBot="1">
      <c r="A161" s="30">
        <v>53</v>
      </c>
      <c r="B161" s="30" t="s">
        <v>31</v>
      </c>
      <c r="C161" s="30" t="s">
        <v>31</v>
      </c>
      <c r="D161" s="30" t="s">
        <v>31</v>
      </c>
      <c r="E161" s="30" t="s">
        <v>31</v>
      </c>
    </row>
    <row r="162" spans="1:5" ht="12" thickBot="1">
      <c r="A162" s="37" t="s">
        <v>35</v>
      </c>
      <c r="B162" s="37">
        <f>SUM(B109:B161)</f>
        <v>242</v>
      </c>
      <c r="C162" s="37">
        <f>SUM(C109:C161)</f>
        <v>242</v>
      </c>
      <c r="D162" s="37">
        <v>98.33</v>
      </c>
      <c r="E162" s="37">
        <f>SUM(E109:E161)</f>
        <v>7</v>
      </c>
    </row>
    <row r="163" ht="11.25">
      <c r="A163" s="18" t="s">
        <v>15</v>
      </c>
    </row>
    <row r="165" spans="15:17" ht="11.25">
      <c r="O165" s="4"/>
      <c r="P165" s="84"/>
      <c r="Q165" s="4"/>
    </row>
    <row r="166" spans="1:17" s="4" customFormat="1" ht="11.25">
      <c r="A166" s="8" t="s">
        <v>43</v>
      </c>
      <c r="O166" s="1"/>
      <c r="P166" s="64"/>
      <c r="Q166" s="1"/>
    </row>
    <row r="168" spans="1:54" ht="12" thickBot="1">
      <c r="A168" s="2"/>
      <c r="BB168" s="64"/>
    </row>
    <row r="169" spans="1:54" ht="12" thickBot="1">
      <c r="A169" s="65" t="s">
        <v>44</v>
      </c>
      <c r="B169" s="66"/>
      <c r="C169" s="67"/>
      <c r="D169" s="67" t="s">
        <v>18</v>
      </c>
      <c r="E169" s="67"/>
      <c r="F169" s="67"/>
      <c r="G169" s="68"/>
      <c r="H169" s="66"/>
      <c r="I169" s="67"/>
      <c r="J169" s="67" t="s">
        <v>45</v>
      </c>
      <c r="K169" s="66"/>
      <c r="L169" s="68"/>
      <c r="BB169" s="64"/>
    </row>
    <row r="170" spans="1:54" ht="12" thickBot="1">
      <c r="A170" s="72" t="s">
        <v>46</v>
      </c>
      <c r="B170" s="75" t="s">
        <v>47</v>
      </c>
      <c r="C170" s="75" t="s">
        <v>48</v>
      </c>
      <c r="D170" s="76" t="s">
        <v>49</v>
      </c>
      <c r="E170" s="75" t="s">
        <v>50</v>
      </c>
      <c r="F170" s="76" t="s">
        <v>27</v>
      </c>
      <c r="G170" s="75" t="s">
        <v>12</v>
      </c>
      <c r="H170" s="75" t="s">
        <v>28</v>
      </c>
      <c r="I170" s="83" t="s">
        <v>29</v>
      </c>
      <c r="J170" s="75" t="s">
        <v>30</v>
      </c>
      <c r="K170" s="75" t="s">
        <v>27</v>
      </c>
      <c r="L170" s="77" t="s">
        <v>12</v>
      </c>
      <c r="BB170" s="64"/>
    </row>
    <row r="171" spans="1:54" ht="11.25">
      <c r="A171" s="8" t="s">
        <v>51</v>
      </c>
      <c r="B171" s="78">
        <f>SUM(B24:B36)</f>
        <v>3823</v>
      </c>
      <c r="C171" s="71">
        <f aca="true" t="shared" si="7" ref="C171:L171">SUM(C24:C36)</f>
        <v>13246</v>
      </c>
      <c r="D171" s="71">
        <f t="shared" si="7"/>
        <v>5666</v>
      </c>
      <c r="E171" s="71">
        <f t="shared" si="7"/>
        <v>40047</v>
      </c>
      <c r="F171" s="81">
        <f t="shared" si="7"/>
        <v>1413</v>
      </c>
      <c r="G171" s="71">
        <f t="shared" si="7"/>
        <v>64195</v>
      </c>
      <c r="H171" s="82">
        <f t="shared" si="7"/>
        <v>29444</v>
      </c>
      <c r="I171" s="71">
        <f t="shared" si="7"/>
        <v>8708</v>
      </c>
      <c r="J171" s="71">
        <f t="shared" si="7"/>
        <v>24516</v>
      </c>
      <c r="K171" s="71">
        <f t="shared" si="7"/>
        <v>1527</v>
      </c>
      <c r="L171" s="74">
        <f t="shared" si="7"/>
        <v>64195</v>
      </c>
      <c r="BB171" s="64"/>
    </row>
    <row r="172" spans="1:54" ht="11.25">
      <c r="A172" s="8" t="s">
        <v>52</v>
      </c>
      <c r="B172" s="78">
        <f>SUM(B37:B49)</f>
        <v>2300</v>
      </c>
      <c r="C172" s="71">
        <f aca="true" t="shared" si="8" ref="C172:L172">SUM(C37:C49)</f>
        <v>11403</v>
      </c>
      <c r="D172" s="71">
        <f t="shared" si="8"/>
        <v>5712</v>
      </c>
      <c r="E172" s="71">
        <f t="shared" si="8"/>
        <v>25714</v>
      </c>
      <c r="F172" s="79">
        <f t="shared" si="8"/>
        <v>602</v>
      </c>
      <c r="G172" s="73">
        <f t="shared" si="8"/>
        <v>45731</v>
      </c>
      <c r="H172" s="78">
        <f t="shared" si="8"/>
        <v>21848</v>
      </c>
      <c r="I172" s="71">
        <f t="shared" si="8"/>
        <v>7058</v>
      </c>
      <c r="J172" s="71">
        <f t="shared" si="8"/>
        <v>15669</v>
      </c>
      <c r="K172" s="79">
        <f t="shared" si="8"/>
        <v>1156</v>
      </c>
      <c r="L172" s="73">
        <f t="shared" si="8"/>
        <v>45731</v>
      </c>
      <c r="BB172" s="64"/>
    </row>
    <row r="173" spans="1:54" ht="11.25">
      <c r="A173" s="8" t="s">
        <v>53</v>
      </c>
      <c r="B173" s="78">
        <f>SUM(B50:B62)</f>
        <v>2076</v>
      </c>
      <c r="C173" s="71">
        <f aca="true" t="shared" si="9" ref="C173:L173">SUM(C50:C62)</f>
        <v>9811</v>
      </c>
      <c r="D173" s="71">
        <f t="shared" si="9"/>
        <v>5822</v>
      </c>
      <c r="E173" s="71">
        <f t="shared" si="9"/>
        <v>28326</v>
      </c>
      <c r="F173" s="79">
        <f t="shared" si="9"/>
        <v>299</v>
      </c>
      <c r="G173" s="73">
        <f t="shared" si="9"/>
        <v>46334</v>
      </c>
      <c r="H173" s="78">
        <f t="shared" si="9"/>
        <v>20210</v>
      </c>
      <c r="I173" s="71">
        <f t="shared" si="9"/>
        <v>8082</v>
      </c>
      <c r="J173" s="71">
        <f t="shared" si="9"/>
        <v>17034</v>
      </c>
      <c r="K173" s="79">
        <f t="shared" si="9"/>
        <v>1008</v>
      </c>
      <c r="L173" s="73">
        <f t="shared" si="9"/>
        <v>46334</v>
      </c>
      <c r="BB173" s="64"/>
    </row>
    <row r="174" spans="1:54" ht="12" thickBot="1">
      <c r="A174" s="8" t="s">
        <v>54</v>
      </c>
      <c r="B174" s="69">
        <f>SUM(B63:B76)</f>
        <v>1470</v>
      </c>
      <c r="C174" s="71">
        <f aca="true" t="shared" si="10" ref="C174:L174">SUM(C63:C76)</f>
        <v>5316</v>
      </c>
      <c r="D174" s="71">
        <f t="shared" si="10"/>
        <v>3464</v>
      </c>
      <c r="E174" s="71">
        <f t="shared" si="10"/>
        <v>22342</v>
      </c>
      <c r="F174" s="80">
        <f t="shared" si="10"/>
        <v>377</v>
      </c>
      <c r="G174" s="70">
        <f t="shared" si="10"/>
        <v>32969</v>
      </c>
      <c r="H174" s="69">
        <f t="shared" si="10"/>
        <v>14364</v>
      </c>
      <c r="I174" s="71">
        <f t="shared" si="10"/>
        <v>5252</v>
      </c>
      <c r="J174" s="71">
        <f t="shared" si="10"/>
        <v>12475</v>
      </c>
      <c r="K174" s="80">
        <f t="shared" si="10"/>
        <v>878</v>
      </c>
      <c r="L174" s="70">
        <f t="shared" si="10"/>
        <v>32969</v>
      </c>
      <c r="BB174" s="64"/>
    </row>
    <row r="175" spans="1:54" ht="12" thickBot="1">
      <c r="A175" s="98" t="s">
        <v>55</v>
      </c>
      <c r="B175" s="99">
        <f>SUM(B171:B174)</f>
        <v>9669</v>
      </c>
      <c r="C175" s="100">
        <f aca="true" t="shared" si="11" ref="C175:L175">SUM(C171:C174)</f>
        <v>39776</v>
      </c>
      <c r="D175" s="100">
        <f t="shared" si="11"/>
        <v>20664</v>
      </c>
      <c r="E175" s="101">
        <f t="shared" si="11"/>
        <v>116429</v>
      </c>
      <c r="F175" s="100">
        <f t="shared" si="11"/>
        <v>2691</v>
      </c>
      <c r="G175" s="100">
        <f t="shared" si="11"/>
        <v>189229</v>
      </c>
      <c r="H175" s="100">
        <f t="shared" si="11"/>
        <v>85866</v>
      </c>
      <c r="I175" s="100">
        <f t="shared" si="11"/>
        <v>29100</v>
      </c>
      <c r="J175" s="101">
        <f t="shared" si="11"/>
        <v>69694</v>
      </c>
      <c r="K175" s="100">
        <f t="shared" si="11"/>
        <v>4569</v>
      </c>
      <c r="L175" s="101">
        <f t="shared" si="11"/>
        <v>189229</v>
      </c>
      <c r="BB175" s="64"/>
    </row>
    <row r="176" spans="1:54" ht="11.25">
      <c r="A176" s="18" t="s">
        <v>15</v>
      </c>
      <c r="BB176" s="64"/>
    </row>
    <row r="177" spans="1:54" ht="11.25">
      <c r="A177" s="2"/>
      <c r="BB177" s="64"/>
    </row>
    <row r="179" ht="11.25">
      <c r="A179" s="1" t="s">
        <v>59</v>
      </c>
    </row>
    <row r="181" ht="18">
      <c r="A181" s="102" t="s">
        <v>58</v>
      </c>
    </row>
  </sheetData>
  <sheetProtection/>
  <mergeCells count="17">
    <mergeCell ref="B93:BB93"/>
    <mergeCell ref="P22:P23"/>
    <mergeCell ref="Q22:Q23"/>
    <mergeCell ref="A10:B10"/>
    <mergeCell ref="A13:A14"/>
    <mergeCell ref="A22:A23"/>
    <mergeCell ref="B22:G22"/>
    <mergeCell ref="H22:L22"/>
    <mergeCell ref="M22:M23"/>
    <mergeCell ref="A93:A94"/>
    <mergeCell ref="B13:BA13"/>
    <mergeCell ref="N22:N23"/>
    <mergeCell ref="O22:O23"/>
    <mergeCell ref="A84:A85"/>
    <mergeCell ref="B84:G84"/>
    <mergeCell ref="H84:L84"/>
    <mergeCell ref="M84:M8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